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Hotel Managment" sheetId="1" r:id="rId1"/>
  </sheets>
  <definedNames/>
  <calcPr fullCalcOnLoad="1"/>
</workbook>
</file>

<file path=xl/sharedStrings.xml><?xml version="1.0" encoding="utf-8"?>
<sst xmlns="http://schemas.openxmlformats.org/spreadsheetml/2006/main" count="208" uniqueCount="183">
  <si>
    <t xml:space="preserve">PBL </t>
  </si>
  <si>
    <t xml:space="preserve">№ </t>
  </si>
  <si>
    <t xml:space="preserve">Алтернативен туризъм </t>
  </si>
  <si>
    <t>FAC01</t>
  </si>
  <si>
    <t>HM0101</t>
  </si>
  <si>
    <t>HM0102</t>
  </si>
  <si>
    <t>HM0103</t>
  </si>
  <si>
    <t>HM0104</t>
  </si>
  <si>
    <t>HM0105</t>
  </si>
  <si>
    <t>HM0106</t>
  </si>
  <si>
    <t>HM0107</t>
  </si>
  <si>
    <t>HM0108</t>
  </si>
  <si>
    <t>HM0109</t>
  </si>
  <si>
    <t>HM0111</t>
  </si>
  <si>
    <t>HM0112</t>
  </si>
  <si>
    <t>HM0232</t>
  </si>
  <si>
    <t>HM0233</t>
  </si>
  <si>
    <t>HM0234</t>
  </si>
  <si>
    <t>HM0235</t>
  </si>
  <si>
    <t>HM0230</t>
  </si>
  <si>
    <t>HM0231</t>
  </si>
  <si>
    <t>HM0236</t>
  </si>
  <si>
    <t>HM0237</t>
  </si>
  <si>
    <t>HM0238</t>
  </si>
  <si>
    <t>HM0239</t>
  </si>
  <si>
    <t>HM0240</t>
  </si>
  <si>
    <t>HM0241</t>
  </si>
  <si>
    <t>HM0242</t>
  </si>
  <si>
    <t>HM0243</t>
  </si>
  <si>
    <t>HM0351</t>
  </si>
  <si>
    <t>HM0352</t>
  </si>
  <si>
    <t>HM0353</t>
  </si>
  <si>
    <t>HM0354</t>
  </si>
  <si>
    <t>HM0355</t>
  </si>
  <si>
    <t>HM0356</t>
  </si>
  <si>
    <t>HM0357</t>
  </si>
  <si>
    <t>HM0358</t>
  </si>
  <si>
    <t>HM0110</t>
  </si>
  <si>
    <t>HM0113</t>
  </si>
  <si>
    <t>HM0114</t>
  </si>
  <si>
    <t>HM0115</t>
  </si>
  <si>
    <t>HM0116</t>
  </si>
  <si>
    <t>HM0117</t>
  </si>
  <si>
    <t>HM0118</t>
  </si>
  <si>
    <t>HM0119</t>
  </si>
  <si>
    <t>HM0120</t>
  </si>
  <si>
    <t>HM0121</t>
  </si>
  <si>
    <t>HM0222</t>
  </si>
  <si>
    <t>HM0223</t>
  </si>
  <si>
    <t>HM0224</t>
  </si>
  <si>
    <t>HM0225</t>
  </si>
  <si>
    <t>HM0226</t>
  </si>
  <si>
    <t>HM0227</t>
  </si>
  <si>
    <t>HM0228</t>
  </si>
  <si>
    <t>HM0229</t>
  </si>
  <si>
    <t>HMOPT0201</t>
  </si>
  <si>
    <t>HMOPT0202</t>
  </si>
  <si>
    <t>HMOPT0203</t>
  </si>
  <si>
    <t>HM0350</t>
  </si>
  <si>
    <t>HM0345</t>
  </si>
  <si>
    <t>HM0344</t>
  </si>
  <si>
    <t>HM0346</t>
  </si>
  <si>
    <t>HM0347</t>
  </si>
  <si>
    <t>HM0348</t>
  </si>
  <si>
    <t>HM0349</t>
  </si>
  <si>
    <t>HMOPT0304</t>
  </si>
  <si>
    <t>HMOPT0305</t>
  </si>
  <si>
    <t>HMOPT0306</t>
  </si>
  <si>
    <t xml:space="preserve">Code </t>
  </si>
  <si>
    <t>Subject</t>
  </si>
  <si>
    <t>Workload, total hours</t>
  </si>
  <si>
    <t>Contact hours (CH)</t>
  </si>
  <si>
    <t>Non-contact hours (NCH)</t>
  </si>
  <si>
    <t>Lectures</t>
  </si>
  <si>
    <t>Tutorials, seminars and other forms</t>
  </si>
  <si>
    <t>Teamwork and consultations</t>
  </si>
  <si>
    <t>Traineeship</t>
  </si>
  <si>
    <t>Total</t>
  </si>
  <si>
    <t>Self-study</t>
  </si>
  <si>
    <t>Traineeships and course projects</t>
  </si>
  <si>
    <t>Total CH+NCH</t>
  </si>
  <si>
    <t>Credits</t>
  </si>
  <si>
    <t>First semester</t>
  </si>
  <si>
    <t>First year</t>
  </si>
  <si>
    <t>Required</t>
  </si>
  <si>
    <t xml:space="preserve">Module 0. Introduction </t>
  </si>
  <si>
    <t>Economics (Micro and Macro)</t>
  </si>
  <si>
    <t>Accounting and finance</t>
  </si>
  <si>
    <t>Marketing principles</t>
  </si>
  <si>
    <t>Computer studies</t>
  </si>
  <si>
    <t>Business planning</t>
  </si>
  <si>
    <t>Introduction to tourism</t>
  </si>
  <si>
    <t>Introductory traineeship</t>
  </si>
  <si>
    <t>Module 1. Introduction to Hospitality</t>
  </si>
  <si>
    <t>Introduction to hospitality</t>
  </si>
  <si>
    <t>Training - Reception and housekeeping</t>
  </si>
  <si>
    <t>English</t>
  </si>
  <si>
    <t>Total number of credits for the first semester</t>
  </si>
  <si>
    <t>Organizational behaviour</t>
  </si>
  <si>
    <t>Business communication</t>
  </si>
  <si>
    <t>Total (Module 0)</t>
  </si>
  <si>
    <t>Total (Module 1)</t>
  </si>
  <si>
    <t>Total (Module 2)</t>
  </si>
  <si>
    <t>Sanitation and food service operations</t>
  </si>
  <si>
    <t>Module 2. Hotel economics</t>
  </si>
  <si>
    <t>International economics</t>
  </si>
  <si>
    <t>Module 3. Food and Beverage</t>
  </si>
  <si>
    <t>Food and beverage</t>
  </si>
  <si>
    <t>Technology of restaurant service</t>
  </si>
  <si>
    <t>Traineeship (restaurant dining hall and kitchen)</t>
  </si>
  <si>
    <t>German</t>
  </si>
  <si>
    <t>Technology of tourist services (including traineeship)</t>
  </si>
  <si>
    <t>Traineeship report</t>
  </si>
  <si>
    <t>Total (Module 3)</t>
  </si>
  <si>
    <t>Total number of credits for the second semester</t>
  </si>
  <si>
    <t>Facultative</t>
  </si>
  <si>
    <t>Sports, tourism, dancing</t>
  </si>
  <si>
    <t>Total for Year 1</t>
  </si>
  <si>
    <t>Second year</t>
  </si>
  <si>
    <t>Total for traineeship</t>
  </si>
  <si>
    <t xml:space="preserve">Module 4. International hospitality </t>
  </si>
  <si>
    <t>Law in tourism</t>
  </si>
  <si>
    <t>International hospitality</t>
  </si>
  <si>
    <t xml:space="preserve">Hotel software </t>
  </si>
  <si>
    <t>Practice - Reception 2</t>
  </si>
  <si>
    <t>Practice - Housekeeping 2</t>
  </si>
  <si>
    <t>Total (Module 4)</t>
  </si>
  <si>
    <t>Module 5. Hotel organization and personnel</t>
  </si>
  <si>
    <t>Management basics</t>
  </si>
  <si>
    <t xml:space="preserve">Human resources management </t>
  </si>
  <si>
    <t xml:space="preserve">Project management </t>
  </si>
  <si>
    <t>Total (Module 5)</t>
  </si>
  <si>
    <t xml:space="preserve">Module 6. Entrepreneurship </t>
  </si>
  <si>
    <t>Accounting of the firm</t>
  </si>
  <si>
    <t>Marketing research</t>
  </si>
  <si>
    <t>Advertising and PR</t>
  </si>
  <si>
    <t>Entrepreneurship (project)</t>
  </si>
  <si>
    <t>Optional (1 of 3 subjects)</t>
  </si>
  <si>
    <t>Company finance</t>
  </si>
  <si>
    <t>Crisis PR</t>
  </si>
  <si>
    <t>TQM</t>
  </si>
  <si>
    <t>Total (Module 6)</t>
  </si>
  <si>
    <t>Module 7. Restaurant management</t>
  </si>
  <si>
    <t>Restaurant management</t>
  </si>
  <si>
    <t>Purchasing and Logistics</t>
  </si>
  <si>
    <t xml:space="preserve">Practice - Maitre, Bar, Chef </t>
  </si>
  <si>
    <t xml:space="preserve">Technology of tourist services (including traineeship) </t>
  </si>
  <si>
    <t>Total (Module 7)</t>
  </si>
  <si>
    <t xml:space="preserve">Facultative </t>
  </si>
  <si>
    <t>Total for Year 2</t>
  </si>
  <si>
    <t>Third year</t>
  </si>
  <si>
    <t xml:space="preserve">Total (traineeship) </t>
  </si>
  <si>
    <t>Module 8. Event management</t>
  </si>
  <si>
    <t>Event management</t>
  </si>
  <si>
    <t>Tour operators, Travel and transport agencies</t>
  </si>
  <si>
    <t>Total (Module 8)</t>
  </si>
  <si>
    <t>Module 9. Design and hotel maintenance</t>
  </si>
  <si>
    <t>Design and hotel maintenance</t>
  </si>
  <si>
    <t>Spanish/French/Russian</t>
  </si>
  <si>
    <t>Total (Module 9)</t>
  </si>
  <si>
    <t>Module 10. Alternative tourism</t>
  </si>
  <si>
    <t>Social psychology and behavioural patterns in tourism</t>
  </si>
  <si>
    <t>Alternative tourism</t>
  </si>
  <si>
    <t>Eco and rural tourism</t>
  </si>
  <si>
    <t>Customer care</t>
  </si>
  <si>
    <t>Health and Spa tourism</t>
  </si>
  <si>
    <t>Total (Module 10)</t>
  </si>
  <si>
    <t>Module 11. Hotel management</t>
  </si>
  <si>
    <t>Strategic planning (project)</t>
  </si>
  <si>
    <t>Hotel management</t>
  </si>
  <si>
    <t>Total (Module 11)</t>
  </si>
  <si>
    <t>Final exams</t>
  </si>
  <si>
    <t>Final project</t>
  </si>
  <si>
    <t xml:space="preserve">Total final exams: </t>
  </si>
  <si>
    <t>Total Year 3</t>
  </si>
  <si>
    <t>In addition to the subjects listed in the study plan, students can choose facultative subjects from the list below:</t>
  </si>
  <si>
    <t>Facultative subjects</t>
  </si>
  <si>
    <t>Hospitality</t>
  </si>
  <si>
    <t>Spa tourism</t>
  </si>
  <si>
    <t>Tourist animation</t>
  </si>
  <si>
    <t xml:space="preserve">Tour guiding </t>
  </si>
  <si>
    <t>Total number of credits for the third semester</t>
  </si>
  <si>
    <t>Total number of credits for the fourth semester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</si>
</sst>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Fill="1" applyBorder="1" applyAlignment="1">
      <alignment/>
    </xf>
    <xf numFmtId="0" fontId="0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BreakPreview" zoomScaleSheetLayoutView="100" workbookViewId="0" topLeftCell="A109">
      <selection activeCell="A17" sqref="A17:C17"/>
    </sheetView>
  </sheetViews>
  <sheetFormatPr defaultColWidth="9.140625" defaultRowHeight="12.75"/>
  <cols>
    <col min="1" max="1" width="6.140625" style="3" bestFit="1" customWidth="1"/>
    <col min="2" max="2" width="10.140625" style="3" bestFit="1" customWidth="1"/>
    <col min="3" max="3" width="34.28125" style="3" customWidth="1"/>
    <col min="4" max="4" width="6.57421875" style="3" customWidth="1"/>
    <col min="5" max="5" width="11.421875" style="3" customWidth="1"/>
    <col min="6" max="6" width="5.140625" style="3" bestFit="1" customWidth="1"/>
    <col min="7" max="8" width="5.140625" style="3" customWidth="1"/>
    <col min="9" max="9" width="6.8515625" style="16" customWidth="1"/>
    <col min="10" max="10" width="8.140625" style="3" customWidth="1"/>
    <col min="11" max="11" width="9.00390625" style="3" customWidth="1"/>
    <col min="12" max="12" width="7.7109375" style="16" customWidth="1"/>
    <col min="13" max="13" width="6.421875" style="3" customWidth="1"/>
    <col min="14" max="14" width="7.28125" style="22" customWidth="1"/>
    <col min="15" max="16384" width="9.140625" style="3" customWidth="1"/>
  </cols>
  <sheetData>
    <row r="1" spans="1:14" ht="12.75">
      <c r="A1" s="2" t="s">
        <v>1</v>
      </c>
      <c r="B1" s="2" t="s">
        <v>68</v>
      </c>
      <c r="C1" s="2" t="s">
        <v>69</v>
      </c>
      <c r="D1" s="78" t="s">
        <v>70</v>
      </c>
      <c r="E1" s="78"/>
      <c r="F1" s="78"/>
      <c r="G1" s="78"/>
      <c r="H1" s="78"/>
      <c r="I1" s="78"/>
      <c r="J1" s="78"/>
      <c r="K1" s="78"/>
      <c r="L1" s="78"/>
      <c r="M1" s="78" t="s">
        <v>80</v>
      </c>
      <c r="N1" s="86" t="s">
        <v>81</v>
      </c>
    </row>
    <row r="2" spans="1:14" ht="12.75">
      <c r="A2" s="2"/>
      <c r="B2" s="2"/>
      <c r="C2" s="2"/>
      <c r="D2" s="78" t="s">
        <v>71</v>
      </c>
      <c r="E2" s="78"/>
      <c r="F2" s="78"/>
      <c r="G2" s="78"/>
      <c r="H2" s="78"/>
      <c r="I2" s="78"/>
      <c r="J2" s="78" t="s">
        <v>72</v>
      </c>
      <c r="K2" s="78"/>
      <c r="L2" s="78"/>
      <c r="M2" s="78"/>
      <c r="N2" s="86"/>
    </row>
    <row r="3" spans="1:14" ht="52.5" customHeight="1">
      <c r="A3" s="2"/>
      <c r="B3" s="2"/>
      <c r="C3" s="2"/>
      <c r="D3" s="58" t="s">
        <v>73</v>
      </c>
      <c r="E3" s="2" t="s">
        <v>74</v>
      </c>
      <c r="F3" s="2" t="s">
        <v>0</v>
      </c>
      <c r="G3" s="2" t="s">
        <v>75</v>
      </c>
      <c r="H3" s="2" t="s">
        <v>76</v>
      </c>
      <c r="I3" s="59" t="s">
        <v>77</v>
      </c>
      <c r="J3" s="2" t="s">
        <v>78</v>
      </c>
      <c r="K3" s="2" t="s">
        <v>79</v>
      </c>
      <c r="L3" s="4" t="s">
        <v>77</v>
      </c>
      <c r="M3" s="78"/>
      <c r="N3" s="86"/>
    </row>
    <row r="4" spans="1:14" ht="13.5" thickBot="1">
      <c r="A4" s="15">
        <v>1</v>
      </c>
      <c r="B4" s="15">
        <f>A4+1</f>
        <v>2</v>
      </c>
      <c r="C4" s="15">
        <f>B4+1</f>
        <v>3</v>
      </c>
      <c r="D4" s="15">
        <f aca="true" t="shared" si="0" ref="D4:N4">C4+1</f>
        <v>4</v>
      </c>
      <c r="E4" s="15">
        <f t="shared" si="0"/>
        <v>5</v>
      </c>
      <c r="F4" s="15">
        <f t="shared" si="0"/>
        <v>6</v>
      </c>
      <c r="G4" s="15">
        <f t="shared" si="0"/>
        <v>7</v>
      </c>
      <c r="H4" s="15">
        <f t="shared" si="0"/>
        <v>8</v>
      </c>
      <c r="I4" s="15">
        <f t="shared" si="0"/>
        <v>9</v>
      </c>
      <c r="J4" s="15">
        <f t="shared" si="0"/>
        <v>10</v>
      </c>
      <c r="K4" s="15">
        <f t="shared" si="0"/>
        <v>11</v>
      </c>
      <c r="L4" s="15">
        <f t="shared" si="0"/>
        <v>12</v>
      </c>
      <c r="M4" s="15">
        <f t="shared" si="0"/>
        <v>13</v>
      </c>
      <c r="N4" s="15">
        <f t="shared" si="0"/>
        <v>14</v>
      </c>
    </row>
    <row r="5" spans="1:14" ht="12.75">
      <c r="A5" s="79" t="s">
        <v>82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60"/>
    </row>
    <row r="6" spans="1:14" ht="12.75">
      <c r="A6" s="81" t="s">
        <v>83</v>
      </c>
      <c r="B6" s="82"/>
      <c r="C6" s="82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ht="12.75">
      <c r="A7" s="61" t="s">
        <v>84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62"/>
    </row>
    <row r="8" spans="1:14" ht="12.75" customHeight="1">
      <c r="A8" s="69" t="s">
        <v>85</v>
      </c>
      <c r="B8" s="70"/>
      <c r="C8" s="71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ht="12.75">
      <c r="A9" s="8"/>
      <c r="B9" s="2" t="s">
        <v>4</v>
      </c>
      <c r="C9" s="14" t="s">
        <v>86</v>
      </c>
      <c r="D9" s="2">
        <v>30</v>
      </c>
      <c r="E9" s="2">
        <v>30</v>
      </c>
      <c r="F9" s="2">
        <v>15</v>
      </c>
      <c r="G9" s="2"/>
      <c r="H9" s="2"/>
      <c r="I9" s="4">
        <f>SUM(D9:H9)</f>
        <v>75</v>
      </c>
      <c r="J9" s="2">
        <v>75</v>
      </c>
      <c r="K9" s="2"/>
      <c r="L9" s="4">
        <f aca="true" t="shared" si="1" ref="L9:L18">SUM(J9:K9)</f>
        <v>75</v>
      </c>
      <c r="M9" s="2">
        <f aca="true" t="shared" si="2" ref="M9:M18">I9+L9</f>
        <v>150</v>
      </c>
      <c r="N9" s="9">
        <f>M9/25</f>
        <v>6</v>
      </c>
    </row>
    <row r="10" spans="1:14" ht="12.75">
      <c r="A10" s="8"/>
      <c r="B10" s="2" t="s">
        <v>5</v>
      </c>
      <c r="C10" s="14" t="s">
        <v>87</v>
      </c>
      <c r="D10" s="2">
        <v>15</v>
      </c>
      <c r="E10" s="2">
        <v>30</v>
      </c>
      <c r="F10" s="2"/>
      <c r="G10" s="2"/>
      <c r="H10" s="2"/>
      <c r="I10" s="4">
        <f aca="true" t="shared" si="3" ref="I10:I19">SUM(D10:H10)</f>
        <v>45</v>
      </c>
      <c r="J10" s="2">
        <v>55</v>
      </c>
      <c r="K10" s="2"/>
      <c r="L10" s="4">
        <f t="shared" si="1"/>
        <v>55</v>
      </c>
      <c r="M10" s="2">
        <f t="shared" si="2"/>
        <v>100</v>
      </c>
      <c r="N10" s="9">
        <f>M10/25</f>
        <v>4</v>
      </c>
    </row>
    <row r="11" spans="1:14" ht="12.75">
      <c r="A11" s="8"/>
      <c r="B11" s="2" t="s">
        <v>6</v>
      </c>
      <c r="C11" s="14" t="s">
        <v>88</v>
      </c>
      <c r="D11" s="2">
        <v>15</v>
      </c>
      <c r="E11" s="2">
        <v>15</v>
      </c>
      <c r="F11" s="2">
        <v>15</v>
      </c>
      <c r="G11" s="2"/>
      <c r="H11" s="2"/>
      <c r="I11" s="4">
        <f t="shared" si="3"/>
        <v>45</v>
      </c>
      <c r="J11" s="2">
        <v>55</v>
      </c>
      <c r="K11" s="2">
        <v>25</v>
      </c>
      <c r="L11" s="4">
        <f t="shared" si="1"/>
        <v>80</v>
      </c>
      <c r="M11" s="2">
        <f t="shared" si="2"/>
        <v>125</v>
      </c>
      <c r="N11" s="9">
        <f>M11/25</f>
        <v>5</v>
      </c>
    </row>
    <row r="12" spans="1:14" ht="12.75">
      <c r="A12" s="8"/>
      <c r="B12" s="2" t="s">
        <v>7</v>
      </c>
      <c r="C12" s="14" t="s">
        <v>89</v>
      </c>
      <c r="D12" s="2">
        <v>15</v>
      </c>
      <c r="E12" s="2">
        <v>15</v>
      </c>
      <c r="F12" s="2"/>
      <c r="G12" s="2"/>
      <c r="H12" s="2"/>
      <c r="I12" s="4">
        <f t="shared" si="3"/>
        <v>30</v>
      </c>
      <c r="J12" s="2">
        <v>30</v>
      </c>
      <c r="K12" s="2">
        <v>15</v>
      </c>
      <c r="L12" s="4">
        <f t="shared" si="1"/>
        <v>45</v>
      </c>
      <c r="M12" s="2">
        <f t="shared" si="2"/>
        <v>75</v>
      </c>
      <c r="N12" s="9">
        <v>3</v>
      </c>
    </row>
    <row r="13" spans="1:14" ht="12.75">
      <c r="A13" s="8"/>
      <c r="B13" s="2" t="s">
        <v>8</v>
      </c>
      <c r="C13" s="14" t="s">
        <v>90</v>
      </c>
      <c r="D13" s="2">
        <v>15</v>
      </c>
      <c r="E13" s="2">
        <v>10</v>
      </c>
      <c r="F13" s="2"/>
      <c r="G13" s="2"/>
      <c r="H13" s="2"/>
      <c r="I13" s="4">
        <f t="shared" si="3"/>
        <v>25</v>
      </c>
      <c r="J13" s="2">
        <v>25</v>
      </c>
      <c r="K13" s="2"/>
      <c r="L13" s="4">
        <f t="shared" si="1"/>
        <v>25</v>
      </c>
      <c r="M13" s="14">
        <f t="shared" si="2"/>
        <v>50</v>
      </c>
      <c r="N13" s="10">
        <f>M13/25</f>
        <v>2</v>
      </c>
    </row>
    <row r="14" spans="1:14" ht="12.75">
      <c r="A14" s="29"/>
      <c r="B14" s="2" t="s">
        <v>9</v>
      </c>
      <c r="C14" s="14" t="s">
        <v>91</v>
      </c>
      <c r="D14" s="2">
        <v>15</v>
      </c>
      <c r="E14" s="2">
        <v>15</v>
      </c>
      <c r="F14" s="2"/>
      <c r="G14" s="2"/>
      <c r="H14" s="2"/>
      <c r="I14" s="4">
        <v>30</v>
      </c>
      <c r="J14" s="2">
        <v>45</v>
      </c>
      <c r="K14" s="2"/>
      <c r="L14" s="4">
        <v>45</v>
      </c>
      <c r="M14" s="14">
        <f t="shared" si="2"/>
        <v>75</v>
      </c>
      <c r="N14" s="10">
        <v>3</v>
      </c>
    </row>
    <row r="15" spans="1:14" ht="12.75">
      <c r="A15" s="29"/>
      <c r="B15" s="2" t="s">
        <v>10</v>
      </c>
      <c r="C15" s="14" t="s">
        <v>92</v>
      </c>
      <c r="D15" s="2"/>
      <c r="E15" s="2"/>
      <c r="F15" s="2"/>
      <c r="G15" s="2"/>
      <c r="H15" s="2">
        <v>25</v>
      </c>
      <c r="I15" s="4">
        <f t="shared" si="3"/>
        <v>25</v>
      </c>
      <c r="J15" s="2"/>
      <c r="K15" s="2"/>
      <c r="L15" s="4">
        <f t="shared" si="1"/>
        <v>0</v>
      </c>
      <c r="M15" s="14">
        <f t="shared" si="2"/>
        <v>25</v>
      </c>
      <c r="N15" s="10">
        <f>M15/25</f>
        <v>1</v>
      </c>
    </row>
    <row r="16" spans="1:14" s="16" customFormat="1" ht="12.75">
      <c r="A16" s="66" t="s">
        <v>100</v>
      </c>
      <c r="B16" s="67"/>
      <c r="C16" s="68"/>
      <c r="D16" s="4">
        <f>SUM(D9:D14)</f>
        <v>105</v>
      </c>
      <c r="E16" s="4">
        <f>SUM(E9:E14)</f>
        <v>115</v>
      </c>
      <c r="F16" s="4">
        <f>SUM(F9:F13)</f>
        <v>30</v>
      </c>
      <c r="G16" s="4">
        <f>SUM(G9:G13)</f>
        <v>0</v>
      </c>
      <c r="H16" s="4"/>
      <c r="I16" s="4">
        <f>SUM(I9:I13)</f>
        <v>220</v>
      </c>
      <c r="J16" s="4">
        <f>SUM(J9:J15)</f>
        <v>285</v>
      </c>
      <c r="K16" s="4">
        <f>SUM(K9:K13)</f>
        <v>40</v>
      </c>
      <c r="L16" s="4">
        <f>SUM(L9:L13)</f>
        <v>280</v>
      </c>
      <c r="M16" s="20">
        <f>SUM(M9:M13)</f>
        <v>500</v>
      </c>
      <c r="N16" s="21">
        <f>SUM(N9:N15)</f>
        <v>24</v>
      </c>
    </row>
    <row r="17" spans="1:14" s="16" customFormat="1" ht="12.75">
      <c r="A17" s="69" t="s">
        <v>93</v>
      </c>
      <c r="B17" s="70"/>
      <c r="C17" s="71"/>
      <c r="D17" s="4"/>
      <c r="E17" s="4"/>
      <c r="F17" s="4"/>
      <c r="G17" s="4"/>
      <c r="H17" s="4"/>
      <c r="I17" s="4"/>
      <c r="J17" s="4"/>
      <c r="K17" s="4"/>
      <c r="L17" s="4"/>
      <c r="M17" s="20"/>
      <c r="N17" s="21"/>
    </row>
    <row r="18" spans="1:14" ht="12.75">
      <c r="A18" s="8"/>
      <c r="B18" s="2" t="s">
        <v>11</v>
      </c>
      <c r="C18" s="14" t="s">
        <v>94</v>
      </c>
      <c r="D18" s="2">
        <v>15</v>
      </c>
      <c r="E18" s="2">
        <v>15</v>
      </c>
      <c r="F18" s="2"/>
      <c r="G18" s="2"/>
      <c r="H18" s="2"/>
      <c r="I18" s="4">
        <f t="shared" si="3"/>
        <v>30</v>
      </c>
      <c r="J18" s="2">
        <v>45</v>
      </c>
      <c r="K18" s="2"/>
      <c r="L18" s="4">
        <f t="shared" si="1"/>
        <v>45</v>
      </c>
      <c r="M18" s="14">
        <f t="shared" si="2"/>
        <v>75</v>
      </c>
      <c r="N18" s="10">
        <f>M18/25</f>
        <v>3</v>
      </c>
    </row>
    <row r="19" spans="1:14" ht="12.75">
      <c r="A19" s="8"/>
      <c r="B19" s="2" t="s">
        <v>12</v>
      </c>
      <c r="C19" s="14" t="s">
        <v>95</v>
      </c>
      <c r="D19" s="2"/>
      <c r="E19" s="2"/>
      <c r="F19" s="2"/>
      <c r="G19" s="2"/>
      <c r="H19" s="2">
        <v>25</v>
      </c>
      <c r="I19" s="4">
        <f t="shared" si="3"/>
        <v>25</v>
      </c>
      <c r="J19" s="2"/>
      <c r="K19" s="2"/>
      <c r="L19" s="4">
        <f>SUM(J19:K19)</f>
        <v>0</v>
      </c>
      <c r="M19" s="14">
        <f>I19+L19</f>
        <v>25</v>
      </c>
      <c r="N19" s="10">
        <f>M19/25</f>
        <v>1</v>
      </c>
    </row>
    <row r="20" spans="1:14" ht="12.75">
      <c r="A20" s="29"/>
      <c r="B20" s="57" t="s">
        <v>37</v>
      </c>
      <c r="C20" s="31" t="s">
        <v>96</v>
      </c>
      <c r="D20" s="2">
        <v>0</v>
      </c>
      <c r="E20" s="2">
        <v>50</v>
      </c>
      <c r="F20" s="2"/>
      <c r="G20" s="2"/>
      <c r="H20" s="2"/>
      <c r="I20" s="4">
        <v>50</v>
      </c>
      <c r="J20" s="2"/>
      <c r="K20" s="2"/>
      <c r="L20" s="4">
        <v>0</v>
      </c>
      <c r="M20" s="14">
        <v>50</v>
      </c>
      <c r="N20" s="10">
        <v>2</v>
      </c>
    </row>
    <row r="21" spans="1:14" ht="12.75">
      <c r="A21" s="66" t="s">
        <v>101</v>
      </c>
      <c r="B21" s="67"/>
      <c r="C21" s="68"/>
      <c r="D21" s="4">
        <f aca="true" t="shared" si="4" ref="D21:J21">SUM(D18:D19)</f>
        <v>15</v>
      </c>
      <c r="E21" s="4">
        <f t="shared" si="4"/>
        <v>15</v>
      </c>
      <c r="F21" s="4">
        <f t="shared" si="4"/>
        <v>0</v>
      </c>
      <c r="G21" s="4">
        <f t="shared" si="4"/>
        <v>0</v>
      </c>
      <c r="H21" s="4">
        <f t="shared" si="4"/>
        <v>25</v>
      </c>
      <c r="I21" s="4">
        <f t="shared" si="4"/>
        <v>55</v>
      </c>
      <c r="J21" s="4">
        <f t="shared" si="4"/>
        <v>45</v>
      </c>
      <c r="K21" s="4"/>
      <c r="L21" s="4">
        <f>SUM(L18:L19)</f>
        <v>45</v>
      </c>
      <c r="M21" s="20">
        <f>SUM(M18:M19)</f>
        <v>100</v>
      </c>
      <c r="N21" s="21">
        <f>SUM(N18:N20)</f>
        <v>6</v>
      </c>
    </row>
    <row r="22" spans="1:14" ht="15" customHeight="1">
      <c r="A22" s="63" t="s">
        <v>97</v>
      </c>
      <c r="B22" s="64"/>
      <c r="C22" s="65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>
        <v>30</v>
      </c>
    </row>
    <row r="23" spans="1:14" ht="18.75" customHeight="1">
      <c r="A23" s="40"/>
      <c r="B23" s="41"/>
      <c r="C23" s="42"/>
      <c r="D23" s="4"/>
      <c r="E23" s="4"/>
      <c r="F23" s="4"/>
      <c r="G23" s="4"/>
      <c r="H23" s="4"/>
      <c r="I23" s="4"/>
      <c r="J23" s="4"/>
      <c r="K23" s="4"/>
      <c r="L23" s="4"/>
      <c r="M23" s="20"/>
      <c r="N23" s="21"/>
    </row>
    <row r="24" spans="1:14" ht="12.75">
      <c r="A24" s="69" t="s">
        <v>104</v>
      </c>
      <c r="B24" s="70"/>
      <c r="C24" s="71"/>
      <c r="D24" s="2"/>
      <c r="E24" s="2"/>
      <c r="F24" s="2"/>
      <c r="G24" s="2"/>
      <c r="H24" s="2"/>
      <c r="I24" s="4"/>
      <c r="J24" s="2"/>
      <c r="K24" s="2"/>
      <c r="L24" s="4"/>
      <c r="M24" s="14"/>
      <c r="N24" s="10"/>
    </row>
    <row r="25" spans="1:14" ht="12.75">
      <c r="A25" s="27"/>
      <c r="B25" s="2" t="s">
        <v>13</v>
      </c>
      <c r="C25" s="14" t="s">
        <v>105</v>
      </c>
      <c r="D25" s="2">
        <v>15</v>
      </c>
      <c r="E25" s="2">
        <v>15</v>
      </c>
      <c r="F25" s="2"/>
      <c r="G25" s="2"/>
      <c r="H25" s="2"/>
      <c r="I25" s="4">
        <f>SUM(D25:H25)</f>
        <v>30</v>
      </c>
      <c r="J25" s="2">
        <v>30</v>
      </c>
      <c r="K25" s="2"/>
      <c r="L25" s="4">
        <f>SUM(J25:K25)</f>
        <v>30</v>
      </c>
      <c r="M25" s="14">
        <f>I25+L25</f>
        <v>60</v>
      </c>
      <c r="N25" s="10">
        <v>2</v>
      </c>
    </row>
    <row r="26" spans="1:14" ht="12.75">
      <c r="A26" s="27"/>
      <c r="B26" s="2" t="s">
        <v>14</v>
      </c>
      <c r="C26" s="30" t="s">
        <v>98</v>
      </c>
      <c r="D26" s="14">
        <v>10</v>
      </c>
      <c r="E26" s="14">
        <v>10</v>
      </c>
      <c r="F26" s="14">
        <v>5</v>
      </c>
      <c r="G26" s="14"/>
      <c r="H26" s="14"/>
      <c r="I26" s="4">
        <f>SUM(D26:H26)</f>
        <v>25</v>
      </c>
      <c r="J26" s="14">
        <v>25</v>
      </c>
      <c r="K26" s="14"/>
      <c r="L26" s="4">
        <f>SUM(J26:K26)</f>
        <v>25</v>
      </c>
      <c r="M26" s="14">
        <f>I26+L26</f>
        <v>50</v>
      </c>
      <c r="N26" s="10">
        <f>M26/25</f>
        <v>2</v>
      </c>
    </row>
    <row r="27" spans="1:14" ht="12.75">
      <c r="A27" s="27"/>
      <c r="B27" s="2" t="s">
        <v>38</v>
      </c>
      <c r="C27" s="14" t="s">
        <v>99</v>
      </c>
      <c r="D27" s="2">
        <v>15</v>
      </c>
      <c r="E27" s="2">
        <v>15</v>
      </c>
      <c r="F27" s="2">
        <v>15</v>
      </c>
      <c r="G27" s="2"/>
      <c r="H27" s="2"/>
      <c r="I27" s="4">
        <f>SUM(D27:H27)</f>
        <v>45</v>
      </c>
      <c r="J27" s="2">
        <v>45</v>
      </c>
      <c r="K27" s="2"/>
      <c r="L27" s="4">
        <f>SUM(J27:K27)</f>
        <v>45</v>
      </c>
      <c r="M27" s="14">
        <f>I27+L27</f>
        <v>90</v>
      </c>
      <c r="N27" s="10">
        <v>3</v>
      </c>
    </row>
    <row r="28" spans="1:14" ht="12.75">
      <c r="A28" s="66" t="s">
        <v>102</v>
      </c>
      <c r="B28" s="67"/>
      <c r="C28" s="68"/>
      <c r="D28" s="4">
        <f aca="true" t="shared" si="5" ref="D28:M28">SUM(D25:D26)</f>
        <v>25</v>
      </c>
      <c r="E28" s="4">
        <f t="shared" si="5"/>
        <v>25</v>
      </c>
      <c r="F28" s="4">
        <f t="shared" si="5"/>
        <v>5</v>
      </c>
      <c r="G28" s="4">
        <f t="shared" si="5"/>
        <v>0</v>
      </c>
      <c r="H28" s="4">
        <f t="shared" si="5"/>
        <v>0</v>
      </c>
      <c r="I28" s="4">
        <f t="shared" si="5"/>
        <v>55</v>
      </c>
      <c r="J28" s="4">
        <f t="shared" si="5"/>
        <v>55</v>
      </c>
      <c r="K28" s="4">
        <f t="shared" si="5"/>
        <v>0</v>
      </c>
      <c r="L28" s="4">
        <f t="shared" si="5"/>
        <v>55</v>
      </c>
      <c r="M28" s="20">
        <f t="shared" si="5"/>
        <v>110</v>
      </c>
      <c r="N28" s="21">
        <f>SUM(N25:N27)</f>
        <v>7</v>
      </c>
    </row>
    <row r="29" spans="1:14" ht="12.75">
      <c r="A29" s="69" t="s">
        <v>106</v>
      </c>
      <c r="B29" s="70"/>
      <c r="C29" s="70"/>
      <c r="D29" s="70"/>
      <c r="E29" s="71"/>
      <c r="F29" s="4"/>
      <c r="G29" s="4"/>
      <c r="H29" s="4"/>
      <c r="I29" s="4"/>
      <c r="J29" s="4"/>
      <c r="K29" s="4"/>
      <c r="L29" s="4"/>
      <c r="M29" s="20"/>
      <c r="N29" s="21"/>
    </row>
    <row r="30" spans="1:14" s="32" customFormat="1" ht="12.75">
      <c r="A30" s="33"/>
      <c r="B30" s="2" t="s">
        <v>39</v>
      </c>
      <c r="C30" s="31" t="s">
        <v>103</v>
      </c>
      <c r="D30" s="37">
        <v>15</v>
      </c>
      <c r="E30" s="37">
        <v>10</v>
      </c>
      <c r="F30" s="36"/>
      <c r="G30" s="37"/>
      <c r="H30" s="37"/>
      <c r="I30" s="4">
        <f aca="true" t="shared" si="6" ref="I30:I37">SUM(D30:H30)</f>
        <v>25</v>
      </c>
      <c r="J30" s="14">
        <v>25</v>
      </c>
      <c r="K30" s="14"/>
      <c r="L30" s="4">
        <f aca="true" t="shared" si="7" ref="L30:L37">SUM(J30:K30)</f>
        <v>25</v>
      </c>
      <c r="M30" s="14">
        <f aca="true" t="shared" si="8" ref="M30:M37">I30+L30</f>
        <v>50</v>
      </c>
      <c r="N30" s="10">
        <f aca="true" t="shared" si="9" ref="N30:N37">M30/25</f>
        <v>2</v>
      </c>
    </row>
    <row r="31" spans="1:14" s="32" customFormat="1" ht="15" customHeight="1">
      <c r="A31" s="33"/>
      <c r="B31" s="2" t="s">
        <v>40</v>
      </c>
      <c r="C31" s="31" t="s">
        <v>107</v>
      </c>
      <c r="D31" s="37">
        <v>15</v>
      </c>
      <c r="E31" s="37">
        <v>10</v>
      </c>
      <c r="F31" s="36"/>
      <c r="G31" s="37"/>
      <c r="H31" s="37"/>
      <c r="I31" s="4">
        <f t="shared" si="6"/>
        <v>25</v>
      </c>
      <c r="J31" s="14">
        <v>25</v>
      </c>
      <c r="K31" s="14"/>
      <c r="L31" s="4">
        <f t="shared" si="7"/>
        <v>25</v>
      </c>
      <c r="M31" s="14">
        <f t="shared" si="8"/>
        <v>50</v>
      </c>
      <c r="N31" s="10">
        <f t="shared" si="9"/>
        <v>2</v>
      </c>
    </row>
    <row r="32" spans="1:14" s="32" customFormat="1" ht="12.75">
      <c r="A32" s="33"/>
      <c r="B32" s="2" t="s">
        <v>41</v>
      </c>
      <c r="C32" s="31" t="s">
        <v>108</v>
      </c>
      <c r="D32" s="37"/>
      <c r="E32" s="37">
        <v>10</v>
      </c>
      <c r="F32" s="36"/>
      <c r="G32" s="37"/>
      <c r="H32" s="37"/>
      <c r="I32" s="4">
        <f t="shared" si="6"/>
        <v>10</v>
      </c>
      <c r="J32" s="14">
        <v>15</v>
      </c>
      <c r="K32" s="14"/>
      <c r="L32" s="4">
        <f t="shared" si="7"/>
        <v>15</v>
      </c>
      <c r="M32" s="14">
        <f t="shared" si="8"/>
        <v>25</v>
      </c>
      <c r="N32" s="10">
        <f t="shared" si="9"/>
        <v>1</v>
      </c>
    </row>
    <row r="33" spans="1:14" s="32" customFormat="1" ht="25.5">
      <c r="A33" s="33"/>
      <c r="B33" s="2" t="s">
        <v>42</v>
      </c>
      <c r="C33" s="31" t="s">
        <v>109</v>
      </c>
      <c r="D33" s="37"/>
      <c r="E33" s="37"/>
      <c r="F33" s="36"/>
      <c r="G33" s="37"/>
      <c r="H33" s="37">
        <v>25</v>
      </c>
      <c r="I33" s="4">
        <f t="shared" si="6"/>
        <v>25</v>
      </c>
      <c r="J33" s="14"/>
      <c r="K33" s="14"/>
      <c r="L33" s="4">
        <f t="shared" si="7"/>
        <v>0</v>
      </c>
      <c r="M33" s="14">
        <f t="shared" si="8"/>
        <v>25</v>
      </c>
      <c r="N33" s="10">
        <f t="shared" si="9"/>
        <v>1</v>
      </c>
    </row>
    <row r="34" spans="1:14" s="32" customFormat="1" ht="12.75">
      <c r="A34" s="33"/>
      <c r="B34" s="2" t="s">
        <v>43</v>
      </c>
      <c r="C34" s="31" t="s">
        <v>96</v>
      </c>
      <c r="D34" s="37">
        <v>0</v>
      </c>
      <c r="E34" s="37">
        <v>50</v>
      </c>
      <c r="F34" s="36"/>
      <c r="G34" s="37"/>
      <c r="H34" s="37"/>
      <c r="I34" s="4">
        <f t="shared" si="6"/>
        <v>50</v>
      </c>
      <c r="J34" s="14">
        <v>50</v>
      </c>
      <c r="K34" s="14"/>
      <c r="L34" s="4">
        <f t="shared" si="7"/>
        <v>50</v>
      </c>
      <c r="M34" s="14">
        <f t="shared" si="8"/>
        <v>100</v>
      </c>
      <c r="N34" s="10">
        <f t="shared" si="9"/>
        <v>4</v>
      </c>
    </row>
    <row r="35" spans="1:14" s="32" customFormat="1" ht="12.75">
      <c r="A35" s="33"/>
      <c r="B35" s="2" t="s">
        <v>44</v>
      </c>
      <c r="C35" s="31" t="s">
        <v>110</v>
      </c>
      <c r="D35" s="37">
        <v>0</v>
      </c>
      <c r="E35" s="37">
        <v>45</v>
      </c>
      <c r="F35" s="35"/>
      <c r="G35" s="35"/>
      <c r="H35" s="35"/>
      <c r="I35" s="34">
        <f t="shared" si="6"/>
        <v>45</v>
      </c>
      <c r="J35" s="14">
        <v>55</v>
      </c>
      <c r="K35" s="14"/>
      <c r="L35" s="4">
        <f t="shared" si="7"/>
        <v>55</v>
      </c>
      <c r="M35" s="14">
        <f t="shared" si="8"/>
        <v>100</v>
      </c>
      <c r="N35" s="10">
        <f t="shared" si="9"/>
        <v>4</v>
      </c>
    </row>
    <row r="36" spans="1:14" s="32" customFormat="1" ht="25.5">
      <c r="A36" s="33"/>
      <c r="B36" s="2" t="s">
        <v>45</v>
      </c>
      <c r="C36" s="31" t="s">
        <v>111</v>
      </c>
      <c r="D36" s="2"/>
      <c r="E36" s="2"/>
      <c r="F36" s="2"/>
      <c r="G36" s="2">
        <v>40</v>
      </c>
      <c r="H36" s="2">
        <v>25</v>
      </c>
      <c r="I36" s="4">
        <f t="shared" si="6"/>
        <v>65</v>
      </c>
      <c r="J36" s="2"/>
      <c r="K36" s="2">
        <v>135</v>
      </c>
      <c r="L36" s="4">
        <f t="shared" si="7"/>
        <v>135</v>
      </c>
      <c r="M36" s="14">
        <f t="shared" si="8"/>
        <v>200</v>
      </c>
      <c r="N36" s="10">
        <f t="shared" si="9"/>
        <v>8</v>
      </c>
    </row>
    <row r="37" spans="1:14" s="32" customFormat="1" ht="12.75">
      <c r="A37" s="33"/>
      <c r="B37" s="2" t="s">
        <v>46</v>
      </c>
      <c r="C37" s="14" t="s">
        <v>112</v>
      </c>
      <c r="D37" s="2"/>
      <c r="E37" s="2"/>
      <c r="F37" s="2"/>
      <c r="G37" s="2">
        <v>5</v>
      </c>
      <c r="H37" s="2"/>
      <c r="I37" s="4">
        <f t="shared" si="6"/>
        <v>5</v>
      </c>
      <c r="J37" s="2"/>
      <c r="K37" s="2">
        <v>20</v>
      </c>
      <c r="L37" s="4">
        <f t="shared" si="7"/>
        <v>20</v>
      </c>
      <c r="M37" s="14">
        <f t="shared" si="8"/>
        <v>25</v>
      </c>
      <c r="N37" s="10">
        <f t="shared" si="9"/>
        <v>1</v>
      </c>
    </row>
    <row r="38" spans="1:14" ht="12.75">
      <c r="A38" s="66" t="s">
        <v>113</v>
      </c>
      <c r="B38" s="67"/>
      <c r="C38" s="68"/>
      <c r="D38" s="38">
        <f aca="true" t="shared" si="10" ref="D38:N38">SUM(D30:D37)</f>
        <v>30</v>
      </c>
      <c r="E38" s="38">
        <f t="shared" si="10"/>
        <v>125</v>
      </c>
      <c r="F38" s="38">
        <f t="shared" si="10"/>
        <v>0</v>
      </c>
      <c r="G38" s="38">
        <f t="shared" si="10"/>
        <v>45</v>
      </c>
      <c r="H38" s="38">
        <f t="shared" si="10"/>
        <v>50</v>
      </c>
      <c r="I38" s="38">
        <f t="shared" si="10"/>
        <v>250</v>
      </c>
      <c r="J38" s="38">
        <f t="shared" si="10"/>
        <v>170</v>
      </c>
      <c r="K38" s="38">
        <f t="shared" si="10"/>
        <v>155</v>
      </c>
      <c r="L38" s="38">
        <f t="shared" si="10"/>
        <v>325</v>
      </c>
      <c r="M38" s="38">
        <f t="shared" si="10"/>
        <v>575</v>
      </c>
      <c r="N38" s="39">
        <f t="shared" si="10"/>
        <v>23</v>
      </c>
    </row>
    <row r="39" spans="1:14" ht="15.75" customHeight="1">
      <c r="A39" s="63" t="s">
        <v>114</v>
      </c>
      <c r="B39" s="64"/>
      <c r="C39" s="65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>
        <v>30</v>
      </c>
    </row>
    <row r="40" spans="1:14" s="16" customFormat="1" ht="12.75" customHeight="1">
      <c r="A40" s="69" t="s">
        <v>115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</row>
    <row r="41" spans="1:14" ht="12.75">
      <c r="A41" s="8"/>
      <c r="B41" s="2" t="s">
        <v>3</v>
      </c>
      <c r="C41" s="2" t="s">
        <v>116</v>
      </c>
      <c r="D41" s="2"/>
      <c r="E41" s="2"/>
      <c r="F41" s="2"/>
      <c r="G41" s="2"/>
      <c r="H41" s="2"/>
      <c r="I41" s="4"/>
      <c r="J41" s="2"/>
      <c r="K41" s="2"/>
      <c r="L41" s="4"/>
      <c r="M41" s="2"/>
      <c r="N41" s="9"/>
    </row>
    <row r="42" spans="1:14" s="16" customFormat="1" ht="12.75">
      <c r="A42" s="75" t="s">
        <v>117</v>
      </c>
      <c r="B42" s="76"/>
      <c r="C42" s="77"/>
      <c r="D42" s="17">
        <f aca="true" t="shared" si="11" ref="D42:N42">D16+D21+D28+D38</f>
        <v>175</v>
      </c>
      <c r="E42" s="17">
        <f t="shared" si="11"/>
        <v>280</v>
      </c>
      <c r="F42" s="17">
        <f t="shared" si="11"/>
        <v>35</v>
      </c>
      <c r="G42" s="17">
        <f t="shared" si="11"/>
        <v>45</v>
      </c>
      <c r="H42" s="17">
        <f t="shared" si="11"/>
        <v>75</v>
      </c>
      <c r="I42" s="17">
        <f t="shared" si="11"/>
        <v>580</v>
      </c>
      <c r="J42" s="17">
        <f t="shared" si="11"/>
        <v>555</v>
      </c>
      <c r="K42" s="17">
        <f t="shared" si="11"/>
        <v>195</v>
      </c>
      <c r="L42" s="17">
        <f t="shared" si="11"/>
        <v>705</v>
      </c>
      <c r="M42" s="17">
        <f t="shared" si="11"/>
        <v>1285</v>
      </c>
      <c r="N42" s="17">
        <f t="shared" si="11"/>
        <v>60</v>
      </c>
    </row>
    <row r="43" spans="1:14" ht="12.75">
      <c r="A43" s="11"/>
      <c r="B43" s="12"/>
      <c r="C43" s="12"/>
      <c r="D43" s="12"/>
      <c r="E43" s="12"/>
      <c r="F43" s="12"/>
      <c r="G43" s="12"/>
      <c r="H43" s="12"/>
      <c r="I43" s="18"/>
      <c r="J43" s="12"/>
      <c r="K43" s="12"/>
      <c r="L43" s="18"/>
      <c r="M43" s="19"/>
      <c r="N43" s="13"/>
    </row>
    <row r="45" spans="1:3" ht="12.75">
      <c r="A45" s="72" t="s">
        <v>118</v>
      </c>
      <c r="B45" s="72"/>
      <c r="C45" s="72"/>
    </row>
    <row r="46" spans="1:14" ht="12.75">
      <c r="A46" s="73" t="s">
        <v>84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25.5">
      <c r="A47" s="25"/>
      <c r="B47" s="2" t="s">
        <v>47</v>
      </c>
      <c r="C47" s="45" t="s">
        <v>111</v>
      </c>
      <c r="D47" s="2"/>
      <c r="E47" s="2"/>
      <c r="F47" s="2"/>
      <c r="G47" s="2">
        <v>40</v>
      </c>
      <c r="H47" s="2">
        <v>25</v>
      </c>
      <c r="I47" s="4">
        <f>SUM(D47:H47)</f>
        <v>65</v>
      </c>
      <c r="J47" s="2"/>
      <c r="K47" s="2">
        <v>135</v>
      </c>
      <c r="L47" s="4">
        <f>SUM(J47:K47)</f>
        <v>135</v>
      </c>
      <c r="M47" s="14">
        <f>I47+L47</f>
        <v>200</v>
      </c>
      <c r="N47" s="23">
        <f>M47/25</f>
        <v>8</v>
      </c>
    </row>
    <row r="48" spans="1:14" ht="12.75">
      <c r="A48" s="25"/>
      <c r="B48" s="2" t="s">
        <v>48</v>
      </c>
      <c r="C48" s="14" t="s">
        <v>112</v>
      </c>
      <c r="D48" s="2"/>
      <c r="E48" s="2"/>
      <c r="F48" s="2"/>
      <c r="G48" s="2">
        <v>5</v>
      </c>
      <c r="H48" s="2"/>
      <c r="I48" s="4">
        <f>SUM(D48:H48)</f>
        <v>5</v>
      </c>
      <c r="J48" s="2"/>
      <c r="K48" s="2">
        <v>20</v>
      </c>
      <c r="L48" s="4">
        <f>SUM(J48:K48)</f>
        <v>20</v>
      </c>
      <c r="M48" s="14">
        <f>I48+L48</f>
        <v>25</v>
      </c>
      <c r="N48" s="23">
        <f>M48/25</f>
        <v>1</v>
      </c>
    </row>
    <row r="49" spans="1:14" ht="12.75">
      <c r="A49" s="73" t="s">
        <v>119</v>
      </c>
      <c r="B49" s="73"/>
      <c r="C49" s="73"/>
      <c r="D49" s="4"/>
      <c r="E49" s="4"/>
      <c r="F49" s="4"/>
      <c r="G49" s="4">
        <f>SUM(G47:G48)</f>
        <v>45</v>
      </c>
      <c r="H49" s="4">
        <f>SUM(H47:H48)</f>
        <v>25</v>
      </c>
      <c r="I49" s="4">
        <f>SUM(I47:I48)</f>
        <v>70</v>
      </c>
      <c r="J49" s="4"/>
      <c r="K49" s="4">
        <f>SUM(K47:K48)</f>
        <v>155</v>
      </c>
      <c r="L49" s="4">
        <f>SUM(L47:L48)</f>
        <v>155</v>
      </c>
      <c r="M49" s="20">
        <f>SUM(M47:M48)</f>
        <v>225</v>
      </c>
      <c r="N49" s="46">
        <f>SUM(N47:N48)</f>
        <v>9</v>
      </c>
    </row>
    <row r="50" spans="1:14" ht="12.75">
      <c r="A50" s="73" t="s">
        <v>120</v>
      </c>
      <c r="B50" s="73"/>
      <c r="C50" s="7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75">
      <c r="A51" s="2"/>
      <c r="B51" s="2" t="s">
        <v>49</v>
      </c>
      <c r="C51" s="14" t="s">
        <v>121</v>
      </c>
      <c r="D51" s="2">
        <v>15</v>
      </c>
      <c r="E51" s="2">
        <v>10</v>
      </c>
      <c r="F51" s="2"/>
      <c r="G51" s="2"/>
      <c r="H51" s="2"/>
      <c r="I51" s="4">
        <f>SUM(D51:H51)</f>
        <v>25</v>
      </c>
      <c r="J51" s="2">
        <v>25</v>
      </c>
      <c r="K51" s="2"/>
      <c r="L51" s="4">
        <f>SUM(J51:K51)</f>
        <v>25</v>
      </c>
      <c r="M51" s="2">
        <f>I51+L51</f>
        <v>50</v>
      </c>
      <c r="N51" s="24">
        <f aca="true" t="shared" si="12" ref="N51:N61">M51/25</f>
        <v>2</v>
      </c>
    </row>
    <row r="52" spans="1:14" ht="12.75">
      <c r="A52" s="2"/>
      <c r="B52" s="2" t="s">
        <v>50</v>
      </c>
      <c r="C52" s="14" t="s">
        <v>122</v>
      </c>
      <c r="D52" s="2">
        <v>15</v>
      </c>
      <c r="E52" s="2">
        <v>10</v>
      </c>
      <c r="F52" s="2"/>
      <c r="G52" s="2"/>
      <c r="H52" s="2"/>
      <c r="I52" s="4">
        <f>SUM(D52:H52)</f>
        <v>25</v>
      </c>
      <c r="J52" s="2">
        <v>25</v>
      </c>
      <c r="K52" s="2"/>
      <c r="L52" s="4">
        <f>SUM(J52:K52)</f>
        <v>25</v>
      </c>
      <c r="M52" s="2">
        <f>I52+L52</f>
        <v>50</v>
      </c>
      <c r="N52" s="24">
        <f t="shared" si="12"/>
        <v>2</v>
      </c>
    </row>
    <row r="53" spans="1:14" ht="12.75">
      <c r="A53" s="2"/>
      <c r="B53" s="2" t="s">
        <v>51</v>
      </c>
      <c r="C53" s="2" t="s">
        <v>123</v>
      </c>
      <c r="D53" s="2">
        <v>0</v>
      </c>
      <c r="E53" s="2">
        <v>25</v>
      </c>
      <c r="F53" s="2"/>
      <c r="G53" s="2"/>
      <c r="H53" s="2"/>
      <c r="I53" s="4">
        <f>SUM(D53:H53)</f>
        <v>25</v>
      </c>
      <c r="J53" s="2">
        <v>25</v>
      </c>
      <c r="K53" s="2"/>
      <c r="L53" s="4">
        <f>SUM(J53:K53)</f>
        <v>25</v>
      </c>
      <c r="M53" s="2">
        <f>I53+L53</f>
        <v>50</v>
      </c>
      <c r="N53" s="24">
        <f t="shared" si="12"/>
        <v>2</v>
      </c>
    </row>
    <row r="54" spans="1:14" ht="12.75">
      <c r="A54" s="2"/>
      <c r="B54" s="2" t="s">
        <v>52</v>
      </c>
      <c r="C54" s="2" t="s">
        <v>96</v>
      </c>
      <c r="D54" s="2">
        <v>0</v>
      </c>
      <c r="E54" s="2">
        <v>50</v>
      </c>
      <c r="F54" s="2"/>
      <c r="G54" s="2"/>
      <c r="H54" s="2"/>
      <c r="I54" s="4">
        <v>50</v>
      </c>
      <c r="J54" s="2">
        <v>0</v>
      </c>
      <c r="K54" s="2"/>
      <c r="L54" s="4">
        <v>0</v>
      </c>
      <c r="M54" s="2">
        <v>50</v>
      </c>
      <c r="N54" s="24">
        <v>2</v>
      </c>
    </row>
    <row r="55" spans="1:14" ht="12.75">
      <c r="A55" s="2"/>
      <c r="B55" s="2" t="s">
        <v>53</v>
      </c>
      <c r="C55" s="2" t="s">
        <v>124</v>
      </c>
      <c r="D55" s="2"/>
      <c r="E55" s="2">
        <v>25</v>
      </c>
      <c r="F55" s="2"/>
      <c r="G55" s="2"/>
      <c r="H55" s="2"/>
      <c r="I55" s="4">
        <f>SUM(D55:H55)</f>
        <v>25</v>
      </c>
      <c r="J55" s="2"/>
      <c r="K55" s="2"/>
      <c r="L55" s="4">
        <f>SUM(J55:K55)</f>
        <v>0</v>
      </c>
      <c r="M55" s="2">
        <f>I55+L55</f>
        <v>25</v>
      </c>
      <c r="N55" s="24">
        <f t="shared" si="12"/>
        <v>1</v>
      </c>
    </row>
    <row r="56" spans="1:14" ht="12.75">
      <c r="A56" s="2"/>
      <c r="B56" s="2" t="s">
        <v>54</v>
      </c>
      <c r="C56" s="2" t="s">
        <v>125</v>
      </c>
      <c r="D56" s="2"/>
      <c r="E56" s="2">
        <v>25</v>
      </c>
      <c r="F56" s="2"/>
      <c r="G56" s="2"/>
      <c r="H56" s="2"/>
      <c r="I56" s="4">
        <f>SUM(D56:H56)</f>
        <v>25</v>
      </c>
      <c r="J56" s="2"/>
      <c r="K56" s="2"/>
      <c r="L56" s="4">
        <f>SUM(J56:K56)</f>
        <v>0</v>
      </c>
      <c r="M56" s="2">
        <f>I56+L56</f>
        <v>25</v>
      </c>
      <c r="N56" s="24">
        <f t="shared" si="12"/>
        <v>1</v>
      </c>
    </row>
    <row r="57" spans="1:14" ht="12.75">
      <c r="A57" s="74" t="s">
        <v>126</v>
      </c>
      <c r="B57" s="74"/>
      <c r="C57" s="74"/>
      <c r="D57" s="4">
        <f>SUM(D51:D56)</f>
        <v>30</v>
      </c>
      <c r="E57" s="4">
        <f>SUM(E51:E56)</f>
        <v>145</v>
      </c>
      <c r="F57" s="4"/>
      <c r="G57" s="4"/>
      <c r="H57" s="4"/>
      <c r="I57" s="4">
        <f>SUM(I51:I56)</f>
        <v>175</v>
      </c>
      <c r="J57" s="4">
        <f>SUM(J51:J56)</f>
        <v>75</v>
      </c>
      <c r="K57" s="4"/>
      <c r="L57" s="4">
        <f>SUM(L51:L56)</f>
        <v>75</v>
      </c>
      <c r="M57" s="4">
        <f>SUM(M51:M56)</f>
        <v>250</v>
      </c>
      <c r="N57" s="43">
        <f>SUM(N51:N56)</f>
        <v>10</v>
      </c>
    </row>
    <row r="58" spans="1:14" ht="12.75">
      <c r="A58" s="73" t="s">
        <v>127</v>
      </c>
      <c r="B58" s="73"/>
      <c r="C58" s="73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.75">
      <c r="A59" s="2"/>
      <c r="B59" s="2" t="s">
        <v>19</v>
      </c>
      <c r="C59" s="2" t="s">
        <v>128</v>
      </c>
      <c r="D59" s="2">
        <v>35</v>
      </c>
      <c r="E59" s="2">
        <v>10</v>
      </c>
      <c r="F59" s="2"/>
      <c r="G59" s="2"/>
      <c r="H59" s="2"/>
      <c r="I59" s="4">
        <f>SUM(D59:H59)</f>
        <v>45</v>
      </c>
      <c r="J59" s="2">
        <v>55</v>
      </c>
      <c r="K59" s="2"/>
      <c r="L59" s="4">
        <f>SUM(J59:K59)</f>
        <v>55</v>
      </c>
      <c r="M59" s="2">
        <f>I59+L59</f>
        <v>100</v>
      </c>
      <c r="N59" s="24">
        <f t="shared" si="12"/>
        <v>4</v>
      </c>
    </row>
    <row r="60" spans="1:14" ht="12.75">
      <c r="A60" s="2"/>
      <c r="B60" s="2" t="s">
        <v>20</v>
      </c>
      <c r="C60" s="2" t="s">
        <v>129</v>
      </c>
      <c r="D60" s="2">
        <v>35</v>
      </c>
      <c r="E60" s="2">
        <v>10</v>
      </c>
      <c r="F60" s="2"/>
      <c r="G60" s="2"/>
      <c r="H60" s="2"/>
      <c r="I60" s="4">
        <f>SUM(D60:H60)</f>
        <v>45</v>
      </c>
      <c r="J60" s="2">
        <v>55</v>
      </c>
      <c r="K60" s="2"/>
      <c r="L60" s="4">
        <f>SUM(J60:K60)</f>
        <v>55</v>
      </c>
      <c r="M60" s="2">
        <f>I60+L60</f>
        <v>100</v>
      </c>
      <c r="N60" s="24">
        <f t="shared" si="12"/>
        <v>4</v>
      </c>
    </row>
    <row r="61" spans="1:14" ht="12.75">
      <c r="A61" s="2"/>
      <c r="B61" s="2" t="s">
        <v>15</v>
      </c>
      <c r="C61" s="2" t="s">
        <v>130</v>
      </c>
      <c r="D61" s="2">
        <v>20</v>
      </c>
      <c r="E61" s="2">
        <v>15</v>
      </c>
      <c r="F61" s="2"/>
      <c r="G61" s="2"/>
      <c r="H61" s="2"/>
      <c r="I61" s="4">
        <f>SUM(D61:H61)</f>
        <v>35</v>
      </c>
      <c r="J61" s="2">
        <v>20</v>
      </c>
      <c r="K61" s="2">
        <v>20</v>
      </c>
      <c r="L61" s="4">
        <f>SUM(J61:K61)</f>
        <v>40</v>
      </c>
      <c r="M61" s="2">
        <f>I61+L61</f>
        <v>75</v>
      </c>
      <c r="N61" s="24">
        <f t="shared" si="12"/>
        <v>3</v>
      </c>
    </row>
    <row r="62" spans="1:14" ht="12.75">
      <c r="A62" s="74" t="s">
        <v>131</v>
      </c>
      <c r="B62" s="74"/>
      <c r="C62" s="74"/>
      <c r="D62" s="4">
        <f>SUM(D59:D61)</f>
        <v>90</v>
      </c>
      <c r="E62" s="4">
        <f>SUM(E59:E61)</f>
        <v>35</v>
      </c>
      <c r="F62" s="4">
        <f>SUM(F59:F61)</f>
        <v>0</v>
      </c>
      <c r="G62" s="4"/>
      <c r="H62" s="4"/>
      <c r="I62" s="4">
        <f aca="true" t="shared" si="13" ref="I62:N62">SUM(I59:I61)</f>
        <v>125</v>
      </c>
      <c r="J62" s="4">
        <f t="shared" si="13"/>
        <v>130</v>
      </c>
      <c r="K62" s="4">
        <f t="shared" si="13"/>
        <v>20</v>
      </c>
      <c r="L62" s="4">
        <f t="shared" si="13"/>
        <v>150</v>
      </c>
      <c r="M62" s="4">
        <f t="shared" si="13"/>
        <v>275</v>
      </c>
      <c r="N62" s="43">
        <f t="shared" si="13"/>
        <v>11</v>
      </c>
    </row>
    <row r="63" spans="1:14" ht="12.75">
      <c r="A63" s="63" t="s">
        <v>181</v>
      </c>
      <c r="B63" s="64"/>
      <c r="C63" s="65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0">
        <v>30</v>
      </c>
    </row>
    <row r="64" spans="1:14" ht="12.75">
      <c r="A64" s="73" t="s">
        <v>132</v>
      </c>
      <c r="B64" s="73"/>
      <c r="C64" s="73"/>
      <c r="D64" s="2"/>
      <c r="E64" s="2"/>
      <c r="F64" s="2"/>
      <c r="G64" s="2"/>
      <c r="H64" s="2"/>
      <c r="I64" s="4"/>
      <c r="J64" s="2"/>
      <c r="K64" s="2"/>
      <c r="L64" s="4"/>
      <c r="M64" s="2"/>
      <c r="N64" s="24"/>
    </row>
    <row r="65" spans="1:14" ht="12.75">
      <c r="A65" s="2"/>
      <c r="B65" s="2" t="s">
        <v>16</v>
      </c>
      <c r="C65" s="6" t="s">
        <v>133</v>
      </c>
      <c r="D65" s="6">
        <v>15</v>
      </c>
      <c r="E65" s="6">
        <v>10</v>
      </c>
      <c r="F65" s="6"/>
      <c r="G65" s="6"/>
      <c r="H65" s="6"/>
      <c r="I65" s="5">
        <f>SUM(D65:H65)</f>
        <v>25</v>
      </c>
      <c r="J65" s="6">
        <v>25</v>
      </c>
      <c r="K65" s="6"/>
      <c r="L65" s="7">
        <f>SUM(J65:K65)</f>
        <v>25</v>
      </c>
      <c r="M65" s="6">
        <f>I65+L65</f>
        <v>50</v>
      </c>
      <c r="N65" s="44">
        <f>M65/25</f>
        <v>2</v>
      </c>
    </row>
    <row r="66" spans="1:14" ht="12.75">
      <c r="A66" s="2"/>
      <c r="B66" s="2" t="s">
        <v>17</v>
      </c>
      <c r="C66" s="2" t="s">
        <v>134</v>
      </c>
      <c r="D66" s="1">
        <v>15</v>
      </c>
      <c r="E66" s="1">
        <v>10</v>
      </c>
      <c r="F66" s="1"/>
      <c r="G66" s="1"/>
      <c r="H66" s="1"/>
      <c r="I66" s="5">
        <f>SUM(D66:H66)</f>
        <v>25</v>
      </c>
      <c r="J66" s="1">
        <v>25</v>
      </c>
      <c r="K66" s="1"/>
      <c r="L66" s="5">
        <f>SUM(J66:K66)</f>
        <v>25</v>
      </c>
      <c r="M66" s="6">
        <f>I66+L66</f>
        <v>50</v>
      </c>
      <c r="N66" s="44">
        <f>M66/25</f>
        <v>2</v>
      </c>
    </row>
    <row r="67" spans="1:14" ht="12.75">
      <c r="A67" s="2"/>
      <c r="B67" s="2" t="s">
        <v>18</v>
      </c>
      <c r="C67" s="2" t="s">
        <v>135</v>
      </c>
      <c r="D67" s="1">
        <v>10</v>
      </c>
      <c r="E67" s="1">
        <v>15</v>
      </c>
      <c r="F67" s="1"/>
      <c r="G67" s="1"/>
      <c r="H67" s="1"/>
      <c r="I67" s="5">
        <f>SUM(D67:H67)</f>
        <v>25</v>
      </c>
      <c r="J67" s="1">
        <v>25</v>
      </c>
      <c r="K67" s="1"/>
      <c r="L67" s="5">
        <f>SUM(J67:K67)</f>
        <v>25</v>
      </c>
      <c r="M67" s="6">
        <f>I67+L67</f>
        <v>50</v>
      </c>
      <c r="N67" s="44">
        <f>M67/25</f>
        <v>2</v>
      </c>
    </row>
    <row r="68" spans="1:15" ht="12.75">
      <c r="A68" s="2"/>
      <c r="B68" s="2" t="s">
        <v>21</v>
      </c>
      <c r="C68" s="51" t="s">
        <v>136</v>
      </c>
      <c r="D68" s="51"/>
      <c r="E68" s="51">
        <v>15</v>
      </c>
      <c r="F68" s="51"/>
      <c r="G68" s="51"/>
      <c r="H68" s="51"/>
      <c r="I68" s="52">
        <f>SUM(D68:H68)</f>
        <v>15</v>
      </c>
      <c r="J68" s="53"/>
      <c r="K68" s="53">
        <v>15</v>
      </c>
      <c r="L68" s="52">
        <f>SUM(J68:K68)</f>
        <v>15</v>
      </c>
      <c r="M68" s="54">
        <f>I68+L68</f>
        <v>30</v>
      </c>
      <c r="N68" s="55">
        <v>2</v>
      </c>
      <c r="O68" s="56"/>
    </row>
    <row r="69" spans="1:14" ht="12.75">
      <c r="A69" s="85" t="s">
        <v>137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</row>
    <row r="70" spans="1:14" ht="12.75">
      <c r="A70" s="2"/>
      <c r="B70" s="58" t="s">
        <v>55</v>
      </c>
      <c r="C70" s="2" t="s">
        <v>138</v>
      </c>
      <c r="D70" s="6">
        <v>15</v>
      </c>
      <c r="E70" s="6">
        <v>10</v>
      </c>
      <c r="F70" s="6"/>
      <c r="G70" s="6"/>
      <c r="H70" s="6"/>
      <c r="I70" s="5">
        <f>SUM(D70:H70)</f>
        <v>25</v>
      </c>
      <c r="J70" s="6">
        <v>25</v>
      </c>
      <c r="K70" s="6"/>
      <c r="L70" s="7">
        <f>SUM(J70:K70)</f>
        <v>25</v>
      </c>
      <c r="M70" s="6">
        <f>I70+L70</f>
        <v>50</v>
      </c>
      <c r="N70" s="44">
        <f>M70/25</f>
        <v>2</v>
      </c>
    </row>
    <row r="71" spans="1:14" ht="12.75">
      <c r="A71" s="2"/>
      <c r="B71" s="58" t="s">
        <v>56</v>
      </c>
      <c r="C71" s="2" t="s">
        <v>139</v>
      </c>
      <c r="D71" s="6"/>
      <c r="E71" s="6"/>
      <c r="F71" s="6"/>
      <c r="G71" s="6"/>
      <c r="H71" s="6"/>
      <c r="I71" s="5"/>
      <c r="J71" s="6"/>
      <c r="K71" s="6"/>
      <c r="L71" s="7"/>
      <c r="M71" s="6"/>
      <c r="N71" s="44"/>
    </row>
    <row r="72" spans="1:14" ht="12.75">
      <c r="A72" s="2"/>
      <c r="B72" s="58" t="s">
        <v>57</v>
      </c>
      <c r="C72" s="2" t="s">
        <v>140</v>
      </c>
      <c r="D72" s="6"/>
      <c r="E72" s="6"/>
      <c r="F72" s="6"/>
      <c r="G72" s="6"/>
      <c r="H72" s="6"/>
      <c r="I72" s="5"/>
      <c r="J72" s="6"/>
      <c r="K72" s="6"/>
      <c r="L72" s="7"/>
      <c r="M72" s="6"/>
      <c r="N72" s="44"/>
    </row>
    <row r="73" spans="1:14" ht="12.75">
      <c r="A73" s="74" t="s">
        <v>141</v>
      </c>
      <c r="B73" s="74"/>
      <c r="C73" s="74"/>
      <c r="D73" s="4">
        <f>SUM(D65:D68)</f>
        <v>40</v>
      </c>
      <c r="E73" s="4">
        <f>SUM(E65:E68)</f>
        <v>50</v>
      </c>
      <c r="F73" s="4"/>
      <c r="G73" s="4"/>
      <c r="H73" s="4"/>
      <c r="I73" s="4">
        <f>SUM(I65:I68)</f>
        <v>90</v>
      </c>
      <c r="J73" s="4">
        <f>SUM(J65:J68)</f>
        <v>75</v>
      </c>
      <c r="K73" s="4">
        <f>SUM(K65:K68)</f>
        <v>15</v>
      </c>
      <c r="L73" s="4">
        <f>SUM(L65:L68)</f>
        <v>90</v>
      </c>
      <c r="M73" s="4">
        <f>SUM(M65:M68)</f>
        <v>180</v>
      </c>
      <c r="N73" s="43">
        <f>SUM(N65:N70)</f>
        <v>10</v>
      </c>
    </row>
    <row r="74" spans="1:14" ht="12.75">
      <c r="A74" s="73" t="s">
        <v>142</v>
      </c>
      <c r="B74" s="73"/>
      <c r="C74" s="73"/>
      <c r="D74" s="2"/>
      <c r="E74" s="2"/>
      <c r="F74" s="2"/>
      <c r="G74" s="2"/>
      <c r="H74" s="2"/>
      <c r="I74" s="4"/>
      <c r="J74" s="2"/>
      <c r="K74" s="2"/>
      <c r="L74" s="4"/>
      <c r="M74" s="2"/>
      <c r="N74" s="24"/>
    </row>
    <row r="75" spans="1:14" ht="12.75">
      <c r="A75" s="2"/>
      <c r="B75" s="2" t="s">
        <v>22</v>
      </c>
      <c r="C75" s="2" t="s">
        <v>143</v>
      </c>
      <c r="D75" s="2">
        <v>15</v>
      </c>
      <c r="E75" s="2">
        <v>10</v>
      </c>
      <c r="F75" s="2"/>
      <c r="G75" s="2"/>
      <c r="H75" s="2"/>
      <c r="I75" s="5">
        <f aca="true" t="shared" si="14" ref="I75:I81">SUM(D75:H75)</f>
        <v>25</v>
      </c>
      <c r="J75" s="1">
        <v>25</v>
      </c>
      <c r="K75" s="1"/>
      <c r="L75" s="5">
        <f aca="true" t="shared" si="15" ref="L75:L81">SUM(J75:K75)</f>
        <v>25</v>
      </c>
      <c r="M75" s="6">
        <f aca="true" t="shared" si="16" ref="M75:M81">I75+L75</f>
        <v>50</v>
      </c>
      <c r="N75" s="44">
        <f>M75/25</f>
        <v>2</v>
      </c>
    </row>
    <row r="76" spans="1:14" ht="12.75">
      <c r="A76" s="2"/>
      <c r="B76" s="2" t="s">
        <v>23</v>
      </c>
      <c r="C76" s="2" t="s">
        <v>144</v>
      </c>
      <c r="D76" s="2">
        <v>15</v>
      </c>
      <c r="E76" s="2">
        <v>10</v>
      </c>
      <c r="F76" s="2"/>
      <c r="G76" s="2"/>
      <c r="H76" s="2"/>
      <c r="I76" s="5">
        <f t="shared" si="14"/>
        <v>25</v>
      </c>
      <c r="J76" s="1">
        <v>25</v>
      </c>
      <c r="K76" s="1"/>
      <c r="L76" s="5">
        <f t="shared" si="15"/>
        <v>25</v>
      </c>
      <c r="M76" s="6">
        <f t="shared" si="16"/>
        <v>50</v>
      </c>
      <c r="N76" s="44">
        <f>M76/25</f>
        <v>2</v>
      </c>
    </row>
    <row r="77" spans="1:14" ht="12.75">
      <c r="A77" s="2"/>
      <c r="B77" s="2" t="s">
        <v>24</v>
      </c>
      <c r="C77" s="2" t="s">
        <v>145</v>
      </c>
      <c r="D77" s="2"/>
      <c r="E77" s="2"/>
      <c r="F77" s="2"/>
      <c r="G77" s="2"/>
      <c r="H77" s="2">
        <v>50</v>
      </c>
      <c r="I77" s="5">
        <f t="shared" si="14"/>
        <v>50</v>
      </c>
      <c r="J77" s="1"/>
      <c r="K77" s="1"/>
      <c r="L77" s="5">
        <f t="shared" si="15"/>
        <v>0</v>
      </c>
      <c r="M77" s="6">
        <f t="shared" si="16"/>
        <v>50</v>
      </c>
      <c r="N77" s="44">
        <f>M77/25</f>
        <v>2</v>
      </c>
    </row>
    <row r="78" spans="1:14" ht="12.75">
      <c r="A78" s="2"/>
      <c r="B78" s="2" t="s">
        <v>25</v>
      </c>
      <c r="C78" s="45" t="s">
        <v>96</v>
      </c>
      <c r="D78" s="37">
        <v>0</v>
      </c>
      <c r="E78" s="37">
        <v>30</v>
      </c>
      <c r="F78" s="37"/>
      <c r="G78" s="37"/>
      <c r="H78" s="37"/>
      <c r="I78" s="4">
        <f t="shared" si="14"/>
        <v>30</v>
      </c>
      <c r="J78" s="14">
        <v>30</v>
      </c>
      <c r="K78" s="14"/>
      <c r="L78" s="4">
        <f t="shared" si="15"/>
        <v>30</v>
      </c>
      <c r="M78" s="14">
        <f t="shared" si="16"/>
        <v>60</v>
      </c>
      <c r="N78" s="23">
        <v>2</v>
      </c>
    </row>
    <row r="79" spans="1:14" ht="12.75">
      <c r="A79" s="2"/>
      <c r="B79" s="2" t="s">
        <v>26</v>
      </c>
      <c r="C79" s="45" t="s">
        <v>110</v>
      </c>
      <c r="D79" s="37">
        <v>0</v>
      </c>
      <c r="E79" s="37">
        <v>45</v>
      </c>
      <c r="F79" s="37"/>
      <c r="G79" s="37"/>
      <c r="H79" s="37"/>
      <c r="I79" s="4">
        <f t="shared" si="14"/>
        <v>45</v>
      </c>
      <c r="J79" s="14">
        <v>45</v>
      </c>
      <c r="K79" s="14"/>
      <c r="L79" s="4">
        <f t="shared" si="15"/>
        <v>45</v>
      </c>
      <c r="M79" s="14">
        <f t="shared" si="16"/>
        <v>90</v>
      </c>
      <c r="N79" s="23">
        <v>3</v>
      </c>
    </row>
    <row r="80" spans="1:14" ht="25.5">
      <c r="A80" s="25"/>
      <c r="B80" s="2" t="s">
        <v>27</v>
      </c>
      <c r="C80" s="45" t="s">
        <v>146</v>
      </c>
      <c r="D80" s="2"/>
      <c r="E80" s="2"/>
      <c r="F80" s="2"/>
      <c r="G80" s="2">
        <v>40</v>
      </c>
      <c r="H80" s="2">
        <v>25</v>
      </c>
      <c r="I80" s="4">
        <f t="shared" si="14"/>
        <v>65</v>
      </c>
      <c r="J80" s="2"/>
      <c r="K80" s="2">
        <v>135</v>
      </c>
      <c r="L80" s="4">
        <f t="shared" si="15"/>
        <v>135</v>
      </c>
      <c r="M80" s="14">
        <f t="shared" si="16"/>
        <v>200</v>
      </c>
      <c r="N80" s="23">
        <f>M80/25</f>
        <v>8</v>
      </c>
    </row>
    <row r="81" spans="1:14" ht="12.75">
      <c r="A81" s="25"/>
      <c r="B81" s="2" t="s">
        <v>28</v>
      </c>
      <c r="C81" s="14" t="s">
        <v>112</v>
      </c>
      <c r="D81" s="2"/>
      <c r="E81" s="2"/>
      <c r="F81" s="2"/>
      <c r="G81" s="2">
        <v>5</v>
      </c>
      <c r="H81" s="2"/>
      <c r="I81" s="4">
        <f t="shared" si="14"/>
        <v>5</v>
      </c>
      <c r="J81" s="2"/>
      <c r="K81" s="2">
        <v>20</v>
      </c>
      <c r="L81" s="4">
        <f t="shared" si="15"/>
        <v>20</v>
      </c>
      <c r="M81" s="14">
        <f t="shared" si="16"/>
        <v>25</v>
      </c>
      <c r="N81" s="23">
        <f>M81/25</f>
        <v>1</v>
      </c>
    </row>
    <row r="82" spans="1:14" ht="12.75">
      <c r="A82" s="74" t="s">
        <v>147</v>
      </c>
      <c r="B82" s="74"/>
      <c r="C82" s="74"/>
      <c r="D82" s="4">
        <f>SUM(D75:D81)</f>
        <v>30</v>
      </c>
      <c r="E82" s="4">
        <f>SUM(E75:E81)</f>
        <v>95</v>
      </c>
      <c r="F82" s="4"/>
      <c r="G82" s="4">
        <f aca="true" t="shared" si="17" ref="G82:N82">SUM(G75:G81)</f>
        <v>45</v>
      </c>
      <c r="H82" s="4">
        <f t="shared" si="17"/>
        <v>75</v>
      </c>
      <c r="I82" s="4">
        <f t="shared" si="17"/>
        <v>245</v>
      </c>
      <c r="J82" s="4">
        <f t="shared" si="17"/>
        <v>125</v>
      </c>
      <c r="K82" s="4">
        <f t="shared" si="17"/>
        <v>155</v>
      </c>
      <c r="L82" s="4">
        <f t="shared" si="17"/>
        <v>280</v>
      </c>
      <c r="M82" s="4">
        <f t="shared" si="17"/>
        <v>525</v>
      </c>
      <c r="N82" s="43">
        <f t="shared" si="17"/>
        <v>20</v>
      </c>
    </row>
    <row r="83" spans="1:14" ht="12.75">
      <c r="A83" s="63" t="s">
        <v>182</v>
      </c>
      <c r="B83" s="64"/>
      <c r="C83" s="65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0">
        <v>30</v>
      </c>
    </row>
    <row r="84" spans="1:14" ht="12.75">
      <c r="A84" s="73" t="s">
        <v>148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1:14" ht="12.75">
      <c r="A85" s="2"/>
      <c r="B85" s="2" t="s">
        <v>3</v>
      </c>
      <c r="C85" s="2" t="s">
        <v>116</v>
      </c>
      <c r="D85" s="2"/>
      <c r="E85" s="2"/>
      <c r="F85" s="2"/>
      <c r="G85" s="2"/>
      <c r="H85" s="2"/>
      <c r="I85" s="4"/>
      <c r="J85" s="2"/>
      <c r="K85" s="2"/>
      <c r="L85" s="4"/>
      <c r="M85" s="2"/>
      <c r="N85" s="24"/>
    </row>
    <row r="86" spans="1:14" ht="12.75">
      <c r="A86" s="87" t="s">
        <v>149</v>
      </c>
      <c r="B86" s="87"/>
      <c r="C86" s="87"/>
      <c r="D86" s="17">
        <f aca="true" t="shared" si="18" ref="D86:N86">D49+D57+D62+D73+D82</f>
        <v>190</v>
      </c>
      <c r="E86" s="17">
        <f t="shared" si="18"/>
        <v>325</v>
      </c>
      <c r="F86" s="17">
        <f t="shared" si="18"/>
        <v>0</v>
      </c>
      <c r="G86" s="17">
        <f t="shared" si="18"/>
        <v>90</v>
      </c>
      <c r="H86" s="17">
        <f t="shared" si="18"/>
        <v>100</v>
      </c>
      <c r="I86" s="17">
        <f t="shared" si="18"/>
        <v>705</v>
      </c>
      <c r="J86" s="17">
        <f t="shared" si="18"/>
        <v>405</v>
      </c>
      <c r="K86" s="17">
        <f t="shared" si="18"/>
        <v>345</v>
      </c>
      <c r="L86" s="17">
        <f t="shared" si="18"/>
        <v>750</v>
      </c>
      <c r="M86" s="17">
        <f t="shared" si="18"/>
        <v>1455</v>
      </c>
      <c r="N86" s="17">
        <f t="shared" si="18"/>
        <v>60</v>
      </c>
    </row>
    <row r="89" spans="1:3" ht="12.75">
      <c r="A89" s="72" t="s">
        <v>150</v>
      </c>
      <c r="B89" s="72"/>
      <c r="C89" s="72"/>
    </row>
    <row r="90" spans="1:14" ht="12.75">
      <c r="A90" s="73" t="s">
        <v>84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ht="25.5">
      <c r="A91" s="25"/>
      <c r="B91" s="2" t="s">
        <v>60</v>
      </c>
      <c r="C91" s="45" t="s">
        <v>111</v>
      </c>
      <c r="D91" s="2"/>
      <c r="E91" s="2"/>
      <c r="F91" s="2"/>
      <c r="G91" s="2">
        <v>40</v>
      </c>
      <c r="H91" s="2">
        <v>25</v>
      </c>
      <c r="I91" s="4">
        <f>SUM(D91:H91)</f>
        <v>65</v>
      </c>
      <c r="J91" s="2"/>
      <c r="K91" s="2">
        <v>135</v>
      </c>
      <c r="L91" s="4">
        <f>SUM(J91:K91)</f>
        <v>135</v>
      </c>
      <c r="M91" s="14">
        <f>I91+L91</f>
        <v>200</v>
      </c>
      <c r="N91" s="23">
        <f>M91/25</f>
        <v>8</v>
      </c>
    </row>
    <row r="92" spans="1:14" ht="12.75">
      <c r="A92" s="25"/>
      <c r="B92" s="2" t="s">
        <v>59</v>
      </c>
      <c r="C92" s="14" t="s">
        <v>112</v>
      </c>
      <c r="D92" s="2"/>
      <c r="E92" s="2"/>
      <c r="F92" s="2"/>
      <c r="G92" s="2">
        <v>5</v>
      </c>
      <c r="H92" s="2"/>
      <c r="I92" s="4">
        <f>SUM(D92:H92)</f>
        <v>5</v>
      </c>
      <c r="J92" s="2"/>
      <c r="K92" s="2">
        <v>20</v>
      </c>
      <c r="L92" s="4">
        <f>SUM(J92:K92)</f>
        <v>20</v>
      </c>
      <c r="M92" s="14">
        <f>I92+L92</f>
        <v>25</v>
      </c>
      <c r="N92" s="23">
        <f>M92/25</f>
        <v>1</v>
      </c>
    </row>
    <row r="93" spans="1:14" ht="12.75">
      <c r="A93" s="73" t="s">
        <v>151</v>
      </c>
      <c r="B93" s="73"/>
      <c r="C93" s="73"/>
      <c r="D93" s="4"/>
      <c r="E93" s="4"/>
      <c r="F93" s="4"/>
      <c r="G93" s="4">
        <f>SUM(G91:G92)</f>
        <v>45</v>
      </c>
      <c r="H93" s="4">
        <f>SUM(H91:H92)</f>
        <v>25</v>
      </c>
      <c r="I93" s="4">
        <f>SUM(I91:I92)</f>
        <v>70</v>
      </c>
      <c r="J93" s="4"/>
      <c r="K93" s="4">
        <f>SUM(K91:K92)</f>
        <v>155</v>
      </c>
      <c r="L93" s="4">
        <f>SUM(L91:L92)</f>
        <v>155</v>
      </c>
      <c r="M93" s="20">
        <f>SUM(M91:M92)</f>
        <v>225</v>
      </c>
      <c r="N93" s="46">
        <f>SUM(N91:N92)</f>
        <v>9</v>
      </c>
    </row>
    <row r="94" spans="1:14" ht="12.75">
      <c r="A94" s="73" t="s">
        <v>152</v>
      </c>
      <c r="B94" s="73"/>
      <c r="C94" s="73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 ht="12.75">
      <c r="A95" s="2"/>
      <c r="B95" s="2" t="s">
        <v>61</v>
      </c>
      <c r="C95" s="14" t="s">
        <v>153</v>
      </c>
      <c r="D95" s="2">
        <v>15</v>
      </c>
      <c r="E95" s="2">
        <v>10</v>
      </c>
      <c r="F95" s="2"/>
      <c r="G95" s="2"/>
      <c r="H95" s="2"/>
      <c r="I95" s="4">
        <f>SUM(D95:H95)</f>
        <v>25</v>
      </c>
      <c r="J95" s="2">
        <v>50</v>
      </c>
      <c r="K95" s="2"/>
      <c r="L95" s="4">
        <f>SUM(J95:K95)</f>
        <v>50</v>
      </c>
      <c r="M95" s="2">
        <f aca="true" t="shared" si="19" ref="M95:M100">I95+L95</f>
        <v>75</v>
      </c>
      <c r="N95" s="24">
        <f aca="true" t="shared" si="20" ref="N95:N108">M95/25</f>
        <v>3</v>
      </c>
    </row>
    <row r="96" spans="1:14" ht="25.5">
      <c r="A96" s="2"/>
      <c r="B96" s="2" t="s">
        <v>62</v>
      </c>
      <c r="C96" s="14" t="s">
        <v>154</v>
      </c>
      <c r="D96" s="2">
        <v>15</v>
      </c>
      <c r="E96" s="2">
        <v>10</v>
      </c>
      <c r="F96" s="2"/>
      <c r="G96" s="2"/>
      <c r="H96" s="2"/>
      <c r="I96" s="4">
        <f>SUM(D96:H96)</f>
        <v>25</v>
      </c>
      <c r="J96" s="2">
        <v>25</v>
      </c>
      <c r="K96" s="2"/>
      <c r="L96" s="4">
        <f>SUM(J96:K96)</f>
        <v>25</v>
      </c>
      <c r="M96" s="2">
        <f>I96+L96</f>
        <v>50</v>
      </c>
      <c r="N96" s="24">
        <f t="shared" si="20"/>
        <v>2</v>
      </c>
    </row>
    <row r="97" spans="1:14" s="16" customFormat="1" ht="12.75">
      <c r="A97" s="73" t="s">
        <v>155</v>
      </c>
      <c r="B97" s="73"/>
      <c r="C97" s="73"/>
      <c r="D97" s="4">
        <f>SUM(D95:D96)</f>
        <v>30</v>
      </c>
      <c r="E97" s="4">
        <f>SUM(E95:E96)</f>
        <v>20</v>
      </c>
      <c r="F97" s="4">
        <f>SUM(F95:F96)</f>
        <v>0</v>
      </c>
      <c r="G97" s="4"/>
      <c r="H97" s="4"/>
      <c r="I97" s="4">
        <f aca="true" t="shared" si="21" ref="I97:N97">SUM(I95:I96)</f>
        <v>50</v>
      </c>
      <c r="J97" s="4">
        <f t="shared" si="21"/>
        <v>75</v>
      </c>
      <c r="K97" s="4">
        <f t="shared" si="21"/>
        <v>0</v>
      </c>
      <c r="L97" s="4">
        <f t="shared" si="21"/>
        <v>75</v>
      </c>
      <c r="M97" s="4">
        <f t="shared" si="21"/>
        <v>125</v>
      </c>
      <c r="N97" s="43">
        <f t="shared" si="21"/>
        <v>5</v>
      </c>
    </row>
    <row r="98" spans="1:14" ht="12.75">
      <c r="A98" s="73" t="s">
        <v>156</v>
      </c>
      <c r="B98" s="73"/>
      <c r="C98" s="73"/>
      <c r="D98" s="2"/>
      <c r="E98" s="2"/>
      <c r="F98" s="2"/>
      <c r="G98" s="2"/>
      <c r="H98" s="2"/>
      <c r="I98" s="4"/>
      <c r="J98" s="2"/>
      <c r="K98" s="2"/>
      <c r="L98" s="4"/>
      <c r="M98" s="2"/>
      <c r="N98" s="24"/>
    </row>
    <row r="99" spans="1:14" ht="12.75">
      <c r="A99" s="2"/>
      <c r="B99" s="2" t="s">
        <v>63</v>
      </c>
      <c r="C99" s="2" t="s">
        <v>157</v>
      </c>
      <c r="D99" s="2">
        <v>15</v>
      </c>
      <c r="E99" s="2">
        <v>10</v>
      </c>
      <c r="F99" s="2"/>
      <c r="G99" s="2"/>
      <c r="H99" s="2"/>
      <c r="I99" s="4">
        <f>SUM(D99:H99)</f>
        <v>25</v>
      </c>
      <c r="J99" s="2">
        <v>25</v>
      </c>
      <c r="K99" s="2"/>
      <c r="L99" s="4">
        <f>SUM(J99:K99)</f>
        <v>25</v>
      </c>
      <c r="M99" s="2">
        <f t="shared" si="19"/>
        <v>50</v>
      </c>
      <c r="N99" s="24">
        <f t="shared" si="20"/>
        <v>2</v>
      </c>
    </row>
    <row r="100" spans="1:14" ht="12.75">
      <c r="A100" s="2"/>
      <c r="B100" s="2" t="s">
        <v>64</v>
      </c>
      <c r="C100" s="2" t="s">
        <v>96</v>
      </c>
      <c r="D100" s="2"/>
      <c r="E100" s="1">
        <v>50</v>
      </c>
      <c r="F100" s="1"/>
      <c r="G100" s="1"/>
      <c r="H100" s="1"/>
      <c r="I100" s="5">
        <v>50</v>
      </c>
      <c r="J100" s="1">
        <v>50</v>
      </c>
      <c r="K100" s="1"/>
      <c r="L100" s="5">
        <v>50</v>
      </c>
      <c r="M100" s="6">
        <f t="shared" si="19"/>
        <v>100</v>
      </c>
      <c r="N100" s="44">
        <f t="shared" si="20"/>
        <v>4</v>
      </c>
    </row>
    <row r="101" spans="1:14" ht="12.75">
      <c r="A101" s="2"/>
      <c r="B101" s="2" t="s">
        <v>58</v>
      </c>
      <c r="C101" s="2" t="s">
        <v>110</v>
      </c>
      <c r="D101" s="2"/>
      <c r="E101" s="1">
        <v>60</v>
      </c>
      <c r="F101" s="1"/>
      <c r="G101" s="1"/>
      <c r="H101" s="1"/>
      <c r="I101" s="5">
        <f>SUM(D101:H101)</f>
        <v>60</v>
      </c>
      <c r="J101" s="1">
        <v>65</v>
      </c>
      <c r="K101" s="1"/>
      <c r="L101" s="5">
        <f>SUM(J101:K101)</f>
        <v>65</v>
      </c>
      <c r="M101" s="6">
        <f>I101+L101</f>
        <v>125</v>
      </c>
      <c r="N101" s="44">
        <f t="shared" si="20"/>
        <v>5</v>
      </c>
    </row>
    <row r="102" spans="1:14" ht="12.75">
      <c r="A102" s="2"/>
      <c r="B102" s="2" t="s">
        <v>29</v>
      </c>
      <c r="C102" s="2" t="s">
        <v>158</v>
      </c>
      <c r="D102" s="2"/>
      <c r="E102" s="1">
        <v>60</v>
      </c>
      <c r="F102" s="1"/>
      <c r="G102" s="1"/>
      <c r="H102" s="1"/>
      <c r="I102" s="5">
        <f>SUM(D102:H102)</f>
        <v>60</v>
      </c>
      <c r="J102" s="1">
        <v>65</v>
      </c>
      <c r="K102" s="2"/>
      <c r="L102" s="4">
        <f>SUM(J102:K102)</f>
        <v>65</v>
      </c>
      <c r="M102" s="2">
        <f>I102+L102</f>
        <v>125</v>
      </c>
      <c r="N102" s="24">
        <f t="shared" si="20"/>
        <v>5</v>
      </c>
    </row>
    <row r="103" spans="1:14" ht="12.75">
      <c r="A103" s="74" t="s">
        <v>159</v>
      </c>
      <c r="B103" s="74"/>
      <c r="C103" s="74"/>
      <c r="D103" s="4">
        <f>SUM(D99:D102)</f>
        <v>15</v>
      </c>
      <c r="E103" s="4">
        <f>SUM(E99:E102)</f>
        <v>180</v>
      </c>
      <c r="F103" s="4">
        <f>SUM(F99:F102)</f>
        <v>0</v>
      </c>
      <c r="G103" s="4"/>
      <c r="H103" s="4"/>
      <c r="I103" s="4">
        <f aca="true" t="shared" si="22" ref="I103:N103">SUM(I99:I102)</f>
        <v>195</v>
      </c>
      <c r="J103" s="4">
        <f t="shared" si="22"/>
        <v>205</v>
      </c>
      <c r="K103" s="4">
        <f t="shared" si="22"/>
        <v>0</v>
      </c>
      <c r="L103" s="4">
        <f t="shared" si="22"/>
        <v>205</v>
      </c>
      <c r="M103" s="4">
        <f t="shared" si="22"/>
        <v>400</v>
      </c>
      <c r="N103" s="43">
        <f t="shared" si="22"/>
        <v>16</v>
      </c>
    </row>
    <row r="104" spans="1:14" ht="12.75">
      <c r="A104" s="73" t="s">
        <v>160</v>
      </c>
      <c r="B104" s="73"/>
      <c r="C104" s="73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ht="25.5">
      <c r="A105" s="2"/>
      <c r="B105" s="2" t="s">
        <v>30</v>
      </c>
      <c r="C105" s="2" t="s">
        <v>161</v>
      </c>
      <c r="D105" s="2">
        <v>15</v>
      </c>
      <c r="E105" s="2">
        <v>10</v>
      </c>
      <c r="F105" s="2"/>
      <c r="G105" s="2"/>
      <c r="H105" s="2"/>
      <c r="I105" s="4">
        <f>SUM(D105:H105)</f>
        <v>25</v>
      </c>
      <c r="J105" s="2">
        <v>25</v>
      </c>
      <c r="K105" s="2"/>
      <c r="L105" s="4">
        <f>SUM(J105:K105)</f>
        <v>25</v>
      </c>
      <c r="M105" s="2">
        <f>I105+L105</f>
        <v>50</v>
      </c>
      <c r="N105" s="24">
        <f t="shared" si="20"/>
        <v>2</v>
      </c>
    </row>
    <row r="106" spans="1:14" ht="12.75">
      <c r="A106" s="2"/>
      <c r="B106" s="2" t="s">
        <v>31</v>
      </c>
      <c r="C106" s="2" t="s">
        <v>162</v>
      </c>
      <c r="D106" s="2">
        <v>15</v>
      </c>
      <c r="E106" s="2">
        <v>10</v>
      </c>
      <c r="F106" s="2"/>
      <c r="G106" s="2"/>
      <c r="H106" s="2"/>
      <c r="I106" s="4">
        <f>SUM(D106:H106)</f>
        <v>25</v>
      </c>
      <c r="J106" s="2">
        <v>25</v>
      </c>
      <c r="K106" s="2"/>
      <c r="L106" s="4">
        <f>SUM(J106:K106)</f>
        <v>25</v>
      </c>
      <c r="M106" s="2">
        <f>I106+L106</f>
        <v>50</v>
      </c>
      <c r="N106" s="24">
        <f t="shared" si="20"/>
        <v>2</v>
      </c>
    </row>
    <row r="107" spans="1:14" ht="12.75">
      <c r="A107" s="85" t="s">
        <v>137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1"/>
    </row>
    <row r="108" spans="1:14" ht="12.75">
      <c r="A108" s="2"/>
      <c r="B108" s="58" t="s">
        <v>65</v>
      </c>
      <c r="C108" s="2" t="s">
        <v>163</v>
      </c>
      <c r="D108" s="2">
        <v>15</v>
      </c>
      <c r="E108" s="2">
        <v>10</v>
      </c>
      <c r="F108" s="2"/>
      <c r="G108" s="2"/>
      <c r="H108" s="2"/>
      <c r="I108" s="4">
        <f>SUM(D108:H108)</f>
        <v>25</v>
      </c>
      <c r="J108" s="2">
        <v>25</v>
      </c>
      <c r="K108" s="2"/>
      <c r="L108" s="4">
        <f>SUM(J108:K108)</f>
        <v>25</v>
      </c>
      <c r="M108" s="2">
        <f>I108+L108</f>
        <v>50</v>
      </c>
      <c r="N108" s="24">
        <f t="shared" si="20"/>
        <v>2</v>
      </c>
    </row>
    <row r="109" spans="1:14" ht="12.75">
      <c r="A109" s="2"/>
      <c r="B109" s="58" t="s">
        <v>66</v>
      </c>
      <c r="C109" s="2" t="s">
        <v>164</v>
      </c>
      <c r="D109" s="2"/>
      <c r="E109" s="2"/>
      <c r="F109" s="2"/>
      <c r="G109" s="2"/>
      <c r="H109" s="2"/>
      <c r="I109" s="4"/>
      <c r="J109" s="2"/>
      <c r="K109" s="2"/>
      <c r="L109" s="4"/>
      <c r="M109" s="2"/>
      <c r="N109" s="24"/>
    </row>
    <row r="110" spans="1:14" ht="12.75">
      <c r="A110" s="2"/>
      <c r="B110" s="58" t="s">
        <v>67</v>
      </c>
      <c r="C110" s="2" t="s">
        <v>165</v>
      </c>
      <c r="D110" s="2"/>
      <c r="E110" s="2"/>
      <c r="F110" s="2"/>
      <c r="G110" s="2"/>
      <c r="H110" s="2"/>
      <c r="I110" s="4"/>
      <c r="J110" s="2"/>
      <c r="K110" s="2"/>
      <c r="L110" s="4"/>
      <c r="M110" s="2"/>
      <c r="N110" s="24"/>
    </row>
    <row r="111" spans="1:14" ht="12.75">
      <c r="A111" s="74" t="s">
        <v>166</v>
      </c>
      <c r="B111" s="74"/>
      <c r="C111" s="74"/>
      <c r="D111" s="4">
        <f>SUM(D105:D106)</f>
        <v>30</v>
      </c>
      <c r="E111" s="4">
        <f>SUM(E105:E106)</f>
        <v>20</v>
      </c>
      <c r="F111" s="4">
        <f>SUM(F105:F106)</f>
        <v>0</v>
      </c>
      <c r="G111" s="4"/>
      <c r="H111" s="4"/>
      <c r="I111" s="4">
        <f>SUM(I105:I106)</f>
        <v>50</v>
      </c>
      <c r="J111" s="4">
        <f>SUM(J105:J106)</f>
        <v>50</v>
      </c>
      <c r="K111" s="4">
        <f>SUM(K105:K106)</f>
        <v>0</v>
      </c>
      <c r="L111" s="4">
        <f>SUM(L105:L106)</f>
        <v>50</v>
      </c>
      <c r="M111" s="4">
        <f>SUM(M105:M106)</f>
        <v>100</v>
      </c>
      <c r="N111" s="43">
        <f>SUM(N105:N108)</f>
        <v>6</v>
      </c>
    </row>
    <row r="112" spans="1:14" ht="12.75">
      <c r="A112" s="73" t="s">
        <v>167</v>
      </c>
      <c r="B112" s="73"/>
      <c r="C112" s="73"/>
      <c r="D112" s="2"/>
      <c r="E112" s="2"/>
      <c r="F112" s="2"/>
      <c r="G112" s="2"/>
      <c r="H112" s="2"/>
      <c r="I112" s="4"/>
      <c r="J112" s="2"/>
      <c r="K112" s="2"/>
      <c r="L112" s="4"/>
      <c r="M112" s="2"/>
      <c r="N112" s="24"/>
    </row>
    <row r="113" spans="1:14" ht="12.75">
      <c r="A113" s="2"/>
      <c r="B113" s="2" t="s">
        <v>32</v>
      </c>
      <c r="C113" s="6" t="s">
        <v>168</v>
      </c>
      <c r="D113" s="6">
        <v>15</v>
      </c>
      <c r="E113" s="6">
        <v>10</v>
      </c>
      <c r="F113" s="6"/>
      <c r="G113" s="6"/>
      <c r="H113" s="6"/>
      <c r="I113" s="5">
        <f>SUM(D113:H113)</f>
        <v>25</v>
      </c>
      <c r="J113" s="6">
        <v>25</v>
      </c>
      <c r="K113" s="6">
        <v>25</v>
      </c>
      <c r="L113" s="7">
        <f>SUM(J113:K113)</f>
        <v>50</v>
      </c>
      <c r="M113" s="6">
        <f>I113+L113</f>
        <v>75</v>
      </c>
      <c r="N113" s="44">
        <f>M113/25</f>
        <v>3</v>
      </c>
    </row>
    <row r="114" spans="1:14" ht="12.75">
      <c r="A114" s="2"/>
      <c r="B114" s="2" t="s">
        <v>33</v>
      </c>
      <c r="C114" s="2" t="s">
        <v>169</v>
      </c>
      <c r="D114" s="6">
        <v>15</v>
      </c>
      <c r="E114" s="6">
        <v>10</v>
      </c>
      <c r="F114" s="6"/>
      <c r="G114" s="6"/>
      <c r="H114" s="6"/>
      <c r="I114" s="5">
        <f>SUM(D114:H114)</f>
        <v>25</v>
      </c>
      <c r="J114" s="6">
        <v>25</v>
      </c>
      <c r="K114" s="6"/>
      <c r="L114" s="7">
        <f>SUM(J114:K114)</f>
        <v>25</v>
      </c>
      <c r="M114" s="6">
        <f>I114+L114</f>
        <v>50</v>
      </c>
      <c r="N114" s="44">
        <f>M114/25</f>
        <v>2</v>
      </c>
    </row>
    <row r="115" spans="1:14" ht="12.75">
      <c r="A115" s="2"/>
      <c r="B115" s="2" t="s">
        <v>34</v>
      </c>
      <c r="C115" s="2" t="s">
        <v>96</v>
      </c>
      <c r="D115" s="1"/>
      <c r="E115" s="1">
        <v>60</v>
      </c>
      <c r="F115" s="1"/>
      <c r="G115" s="1"/>
      <c r="H115" s="1"/>
      <c r="I115" s="5">
        <v>60</v>
      </c>
      <c r="J115" s="1">
        <v>65</v>
      </c>
      <c r="K115" s="1"/>
      <c r="L115" s="5">
        <f>SUM(J115:K115)</f>
        <v>65</v>
      </c>
      <c r="M115" s="6">
        <f>I115+L115</f>
        <v>125</v>
      </c>
      <c r="N115" s="44">
        <f>M115/25</f>
        <v>5</v>
      </c>
    </row>
    <row r="116" spans="1:14" ht="12.75">
      <c r="A116" s="2"/>
      <c r="B116" s="2" t="s">
        <v>35</v>
      </c>
      <c r="C116" s="2" t="s">
        <v>110</v>
      </c>
      <c r="D116" s="1"/>
      <c r="E116" s="1">
        <v>45</v>
      </c>
      <c r="F116" s="1"/>
      <c r="G116" s="1"/>
      <c r="H116" s="1"/>
      <c r="I116" s="5">
        <f>SUM(D116:H116)</f>
        <v>45</v>
      </c>
      <c r="J116" s="1">
        <v>55</v>
      </c>
      <c r="K116" s="1"/>
      <c r="L116" s="5">
        <f>SUM(J116:K116)</f>
        <v>55</v>
      </c>
      <c r="M116" s="6">
        <f>I116+L116</f>
        <v>100</v>
      </c>
      <c r="N116" s="44">
        <f>M116/25</f>
        <v>4</v>
      </c>
    </row>
    <row r="117" spans="1:14" ht="12.75">
      <c r="A117" s="74" t="s">
        <v>170</v>
      </c>
      <c r="B117" s="74"/>
      <c r="C117" s="74"/>
      <c r="D117" s="4">
        <f>SUM(D113:D116)</f>
        <v>30</v>
      </c>
      <c r="E117" s="4">
        <f>SUM(E113:E116)</f>
        <v>125</v>
      </c>
      <c r="F117" s="4"/>
      <c r="G117" s="4">
        <f aca="true" t="shared" si="23" ref="G117:N117">SUM(G113:G116)</f>
        <v>0</v>
      </c>
      <c r="H117" s="4">
        <f t="shared" si="23"/>
        <v>0</v>
      </c>
      <c r="I117" s="4">
        <f t="shared" si="23"/>
        <v>155</v>
      </c>
      <c r="J117" s="4">
        <f t="shared" si="23"/>
        <v>170</v>
      </c>
      <c r="K117" s="4">
        <f t="shared" si="23"/>
        <v>25</v>
      </c>
      <c r="L117" s="4">
        <f t="shared" si="23"/>
        <v>195</v>
      </c>
      <c r="M117" s="4">
        <f t="shared" si="23"/>
        <v>350</v>
      </c>
      <c r="N117" s="43">
        <f t="shared" si="23"/>
        <v>14</v>
      </c>
    </row>
    <row r="118" spans="1:14" ht="12.75">
      <c r="A118" s="74" t="s">
        <v>171</v>
      </c>
      <c r="B118" s="74"/>
      <c r="C118" s="7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3"/>
    </row>
    <row r="119" spans="1:14" ht="12.75">
      <c r="A119" s="28"/>
      <c r="B119" s="2" t="s">
        <v>36</v>
      </c>
      <c r="C119" s="2" t="s">
        <v>172</v>
      </c>
      <c r="D119" s="2"/>
      <c r="E119" s="2"/>
      <c r="F119" s="2"/>
      <c r="G119" s="2">
        <v>60</v>
      </c>
      <c r="H119" s="2"/>
      <c r="I119" s="4">
        <f>SUM(D119:H119)</f>
        <v>60</v>
      </c>
      <c r="J119" s="2"/>
      <c r="K119" s="2">
        <v>190</v>
      </c>
      <c r="L119" s="4">
        <f>SUM(J119:K119)</f>
        <v>190</v>
      </c>
      <c r="M119" s="14">
        <f>I119+L119</f>
        <v>250</v>
      </c>
      <c r="N119" s="24">
        <f>M119/25</f>
        <v>10</v>
      </c>
    </row>
    <row r="120" spans="1:14" s="16" customFormat="1" ht="12.75">
      <c r="A120" s="74" t="s">
        <v>173</v>
      </c>
      <c r="B120" s="74"/>
      <c r="C120" s="74"/>
      <c r="D120" s="4"/>
      <c r="E120" s="4"/>
      <c r="F120" s="4"/>
      <c r="G120" s="4">
        <f>SUM(G119:G119)</f>
        <v>60</v>
      </c>
      <c r="H120" s="4"/>
      <c r="I120" s="4">
        <f aca="true" t="shared" si="24" ref="I120:N120">SUM(I119:I119)</f>
        <v>60</v>
      </c>
      <c r="J120" s="4">
        <f t="shared" si="24"/>
        <v>0</v>
      </c>
      <c r="K120" s="4">
        <f t="shared" si="24"/>
        <v>190</v>
      </c>
      <c r="L120" s="4">
        <f t="shared" si="24"/>
        <v>190</v>
      </c>
      <c r="M120" s="20">
        <f t="shared" si="24"/>
        <v>250</v>
      </c>
      <c r="N120" s="43">
        <f t="shared" si="24"/>
        <v>10</v>
      </c>
    </row>
    <row r="121" spans="1:14" s="16" customFormat="1" ht="12.75">
      <c r="A121" s="73" t="s">
        <v>115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1:14" ht="12.75">
      <c r="A122" s="2"/>
      <c r="B122" s="2" t="s">
        <v>3</v>
      </c>
      <c r="C122" s="2" t="s">
        <v>116</v>
      </c>
      <c r="D122" s="2"/>
      <c r="E122" s="2"/>
      <c r="F122" s="2"/>
      <c r="G122" s="2"/>
      <c r="H122" s="2"/>
      <c r="I122" s="4"/>
      <c r="J122" s="2"/>
      <c r="K122" s="2"/>
      <c r="L122" s="4"/>
      <c r="M122" s="2"/>
      <c r="N122" s="24"/>
    </row>
    <row r="123" spans="1:14" ht="12.75">
      <c r="A123" s="87" t="s">
        <v>174</v>
      </c>
      <c r="B123" s="87"/>
      <c r="C123" s="87"/>
      <c r="D123" s="17">
        <f aca="true" t="shared" si="25" ref="D123:N123">D93+D97+D103+D111+D117+D120</f>
        <v>105</v>
      </c>
      <c r="E123" s="17">
        <f t="shared" si="25"/>
        <v>345</v>
      </c>
      <c r="F123" s="17">
        <f t="shared" si="25"/>
        <v>0</v>
      </c>
      <c r="G123" s="17">
        <f t="shared" si="25"/>
        <v>105</v>
      </c>
      <c r="H123" s="17">
        <f t="shared" si="25"/>
        <v>25</v>
      </c>
      <c r="I123" s="17">
        <f t="shared" si="25"/>
        <v>580</v>
      </c>
      <c r="J123" s="17">
        <f t="shared" si="25"/>
        <v>500</v>
      </c>
      <c r="K123" s="17">
        <f t="shared" si="25"/>
        <v>370</v>
      </c>
      <c r="L123" s="17">
        <f t="shared" si="25"/>
        <v>870</v>
      </c>
      <c r="M123" s="17">
        <f t="shared" si="25"/>
        <v>1450</v>
      </c>
      <c r="N123" s="17">
        <f t="shared" si="25"/>
        <v>60</v>
      </c>
    </row>
    <row r="125" spans="1:14" ht="12.75">
      <c r="A125" s="88" t="s">
        <v>175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7" spans="1:3" ht="12.75">
      <c r="A127" s="4" t="s">
        <v>1</v>
      </c>
      <c r="B127" s="89" t="s">
        <v>176</v>
      </c>
      <c r="C127" s="90"/>
    </row>
    <row r="128" spans="1:3" ht="12.75">
      <c r="A128" s="2">
        <v>1</v>
      </c>
      <c r="B128" s="91" t="s">
        <v>177</v>
      </c>
      <c r="C128" s="91"/>
    </row>
    <row r="129" spans="1:3" ht="12.75">
      <c r="A129" s="2">
        <f aca="true" t="shared" si="26" ref="A129:A134">A128+1</f>
        <v>2</v>
      </c>
      <c r="B129" s="92" t="s">
        <v>161</v>
      </c>
      <c r="C129" s="92"/>
    </row>
    <row r="130" spans="1:3" ht="12.75">
      <c r="A130" s="2">
        <f t="shared" si="26"/>
        <v>3</v>
      </c>
      <c r="B130" s="92" t="s">
        <v>2</v>
      </c>
      <c r="C130" s="92"/>
    </row>
    <row r="131" spans="1:3" ht="12.75">
      <c r="A131" s="2">
        <f t="shared" si="26"/>
        <v>4</v>
      </c>
      <c r="B131" s="92" t="s">
        <v>178</v>
      </c>
      <c r="C131" s="92"/>
    </row>
    <row r="132" spans="1:3" ht="12.75">
      <c r="A132" s="2">
        <f t="shared" si="26"/>
        <v>5</v>
      </c>
      <c r="B132" s="92" t="s">
        <v>179</v>
      </c>
      <c r="C132" s="92"/>
    </row>
    <row r="133" spans="1:3" ht="12.75">
      <c r="A133" s="2">
        <f t="shared" si="26"/>
        <v>6</v>
      </c>
      <c r="B133" s="92" t="s">
        <v>154</v>
      </c>
      <c r="C133" s="92"/>
    </row>
    <row r="134" spans="1:3" ht="12.75">
      <c r="A134" s="2">
        <f t="shared" si="26"/>
        <v>7</v>
      </c>
      <c r="B134" s="92" t="s">
        <v>180</v>
      </c>
      <c r="C134" s="92"/>
    </row>
  </sheetData>
  <mergeCells count="61">
    <mergeCell ref="B134:C134"/>
    <mergeCell ref="B130:C130"/>
    <mergeCell ref="B131:C131"/>
    <mergeCell ref="B132:C132"/>
    <mergeCell ref="B133:C133"/>
    <mergeCell ref="A125:N125"/>
    <mergeCell ref="B127:C127"/>
    <mergeCell ref="B128:C128"/>
    <mergeCell ref="B129:C129"/>
    <mergeCell ref="A121:N121"/>
    <mergeCell ref="A123:C123"/>
    <mergeCell ref="A97:C97"/>
    <mergeCell ref="A98:C98"/>
    <mergeCell ref="A118:C118"/>
    <mergeCell ref="A120:C120"/>
    <mergeCell ref="A112:C112"/>
    <mergeCell ref="A117:C117"/>
    <mergeCell ref="A103:C103"/>
    <mergeCell ref="A111:C111"/>
    <mergeCell ref="A74:C74"/>
    <mergeCell ref="A82:C82"/>
    <mergeCell ref="A69:N69"/>
    <mergeCell ref="A58:C58"/>
    <mergeCell ref="A63:C63"/>
    <mergeCell ref="A84:N84"/>
    <mergeCell ref="A86:C86"/>
    <mergeCell ref="A90:N90"/>
    <mergeCell ref="A93:C93"/>
    <mergeCell ref="A89:C89"/>
    <mergeCell ref="A94:C94"/>
    <mergeCell ref="A104:C104"/>
    <mergeCell ref="A107:N107"/>
    <mergeCell ref="N1:N3"/>
    <mergeCell ref="D2:I2"/>
    <mergeCell ref="J2:L2"/>
    <mergeCell ref="A62:C62"/>
    <mergeCell ref="A46:N46"/>
    <mergeCell ref="A49:C49"/>
    <mergeCell ref="A17:C17"/>
    <mergeCell ref="A40:N40"/>
    <mergeCell ref="A8:C8"/>
    <mergeCell ref="A24:C24"/>
    <mergeCell ref="A22:C22"/>
    <mergeCell ref="A39:C39"/>
    <mergeCell ref="D1:L1"/>
    <mergeCell ref="A5:N5"/>
    <mergeCell ref="A7:N7"/>
    <mergeCell ref="A21:C21"/>
    <mergeCell ref="A16:C16"/>
    <mergeCell ref="A6:C6"/>
    <mergeCell ref="M1:M3"/>
    <mergeCell ref="A83:C83"/>
    <mergeCell ref="A28:C28"/>
    <mergeCell ref="A29:E29"/>
    <mergeCell ref="A45:C45"/>
    <mergeCell ref="A50:C50"/>
    <mergeCell ref="A57:C57"/>
    <mergeCell ref="A64:C64"/>
    <mergeCell ref="A73:C73"/>
    <mergeCell ref="A38:C38"/>
    <mergeCell ref="A42:C42"/>
  </mergeCells>
  <printOptions/>
  <pageMargins left="0.7480314960629921" right="0.7480314960629921" top="1.3779527559055118" bottom="0.984251968503937" header="0.5118110236220472" footer="0.5118110236220472"/>
  <pageSetup horizontalDpi="600" verticalDpi="600" orientation="landscape" paperSize="9" scale="85" r:id="rId1"/>
  <headerFooter alignWithMargins="0">
    <oddHeader>&amp;CУчебен план 
ХОТЕЛСКИ МЕНИДЖМЪТ 
(включително учебни стажове)&amp;RВариант 1</oddHeader>
    <oddFooter>&amp;L&amp;Z&amp;F
&amp;D&amp;R&amp;P of &amp;N</oddFooter>
  </headerFooter>
  <rowBreaks count="2" manualBreakCount="2">
    <brk id="28" max="255" man="1"/>
    <brk id="8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Ucheben plan_HM</dc:title>
  <dc:subject/>
  <dc:creator>SIStoyanova</dc:creator>
  <cp:keywords/>
  <dc:description/>
  <cp:lastModifiedBy>mim_2</cp:lastModifiedBy>
  <cp:lastPrinted>2006-09-28T11:12:17Z</cp:lastPrinted>
  <dcterms:created xsi:type="dcterms:W3CDTF">2006-08-02T12:40:26Z</dcterms:created>
  <dcterms:modified xsi:type="dcterms:W3CDTF">2006-10-20T17:51:38Z</dcterms:modified>
  <cp:category/>
  <cp:version/>
  <cp:contentType/>
  <cp:contentStatus/>
</cp:coreProperties>
</file>