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MBM" sheetId="1" r:id="rId1"/>
    <sheet name="MM" sheetId="2" r:id="rId2"/>
    <sheet name="Agrobisnes" sheetId="3" r:id="rId3"/>
  </sheets>
  <definedNames/>
  <calcPr fullCalcOnLoad="1"/>
</workbook>
</file>

<file path=xl/sharedStrings.xml><?xml version="1.0" encoding="utf-8"?>
<sst xmlns="http://schemas.openxmlformats.org/spreadsheetml/2006/main" count="595" uniqueCount="401">
  <si>
    <t xml:space="preserve">Код </t>
  </si>
  <si>
    <t xml:space="preserve">Дисциплина </t>
  </si>
  <si>
    <t xml:space="preserve">Обща учебна заетост, часа </t>
  </si>
  <si>
    <t>Извънаудиторна заетост (ИА)</t>
  </si>
  <si>
    <t>Аудиторна заетост (А)</t>
  </si>
  <si>
    <t>Общо А+ИА</t>
  </si>
  <si>
    <t xml:space="preserve">Кредити (25:1) </t>
  </si>
  <si>
    <t xml:space="preserve">Лекции </t>
  </si>
  <si>
    <t xml:space="preserve">Упражнения, семинари и др.форми </t>
  </si>
  <si>
    <t xml:space="preserve">Всичко </t>
  </si>
  <si>
    <t>Самостоятелна работа</t>
  </si>
  <si>
    <t xml:space="preserve">PBL </t>
  </si>
  <si>
    <t xml:space="preserve">Икономика (Микро и макро) </t>
  </si>
  <si>
    <t xml:space="preserve">№ </t>
  </si>
  <si>
    <t xml:space="preserve">Основи на счет. и финансите </t>
  </si>
  <si>
    <t xml:space="preserve">Принципи на маркетинга </t>
  </si>
  <si>
    <t xml:space="preserve">Английски </t>
  </si>
  <si>
    <t xml:space="preserve">Статистика и прил.математика </t>
  </si>
  <si>
    <t xml:space="preserve">Първи семестър </t>
  </si>
  <si>
    <t xml:space="preserve">Задължителни </t>
  </si>
  <si>
    <t xml:space="preserve">Английски/Немски/Френски/Испански/Руски </t>
  </si>
  <si>
    <t xml:space="preserve">Информационни технологии </t>
  </si>
  <si>
    <t>Факултативни</t>
  </si>
  <si>
    <t xml:space="preserve">Спорт, туризъм, танци </t>
  </si>
  <si>
    <t xml:space="preserve">Сума първи семестър </t>
  </si>
  <si>
    <t xml:space="preserve">Втори семестър </t>
  </si>
  <si>
    <t xml:space="preserve">Бизнес комуникации </t>
  </si>
  <si>
    <t xml:space="preserve">Основи на мениджмънта </t>
  </si>
  <si>
    <t xml:space="preserve">Доклад за учебен стаж </t>
  </si>
  <si>
    <t xml:space="preserve">Сума втори семестър </t>
  </si>
  <si>
    <t xml:space="preserve">Сума задължителни </t>
  </si>
  <si>
    <t xml:space="preserve">Трети семестър </t>
  </si>
  <si>
    <t xml:space="preserve">Основи на правото </t>
  </si>
  <si>
    <t xml:space="preserve">Управление на човешките ресурси </t>
  </si>
  <si>
    <t xml:space="preserve">Маркетинг 2 </t>
  </si>
  <si>
    <t xml:space="preserve">Електронна търговия </t>
  </si>
  <si>
    <t xml:space="preserve">Четвърти семестър </t>
  </si>
  <si>
    <t xml:space="preserve">Търговско право </t>
  </si>
  <si>
    <t xml:space="preserve">Фирмено счетоводство </t>
  </si>
  <si>
    <t>Финанси 2</t>
  </si>
  <si>
    <t xml:space="preserve">Организационно поведение </t>
  </si>
  <si>
    <t xml:space="preserve">Стратегическо управление </t>
  </si>
  <si>
    <t xml:space="preserve">Бизнес планиране </t>
  </si>
  <si>
    <t xml:space="preserve">Управление на риска </t>
  </si>
  <si>
    <t xml:space="preserve">Валути и валутни системи </t>
  </si>
  <si>
    <t>Факултативни *</t>
  </si>
  <si>
    <t xml:space="preserve">Сума четвърти семестър  </t>
  </si>
  <si>
    <t xml:space="preserve">Сума трети семестър </t>
  </si>
  <si>
    <t xml:space="preserve">Пети семестър </t>
  </si>
  <si>
    <t xml:space="preserve">Маркетингови проучвания </t>
  </si>
  <si>
    <t xml:space="preserve">Маркетингов мениджмънт </t>
  </si>
  <si>
    <t xml:space="preserve">Реклама и PR </t>
  </si>
  <si>
    <t xml:space="preserve">Мениджърска игра </t>
  </si>
  <si>
    <t xml:space="preserve">Маркетинг в туризма </t>
  </si>
  <si>
    <t xml:space="preserve">Управленско консултиране </t>
  </si>
  <si>
    <t>Международен маркетинг</t>
  </si>
  <si>
    <t xml:space="preserve">Шести семестър </t>
  </si>
  <si>
    <t xml:space="preserve">Лидерство и ръководство </t>
  </si>
  <si>
    <t xml:space="preserve">Количествени методи в управлението </t>
  </si>
  <si>
    <t xml:space="preserve">Теория на потр. Поведение </t>
  </si>
  <si>
    <t xml:space="preserve">Диагностика на фирмата </t>
  </si>
  <si>
    <t xml:space="preserve">Контролинг </t>
  </si>
  <si>
    <t xml:space="preserve">Маркетинг на услугите </t>
  </si>
  <si>
    <t xml:space="preserve">Интеркултурално управление </t>
  </si>
  <si>
    <t xml:space="preserve">Маркетинг на агробизнеса </t>
  </si>
  <si>
    <t xml:space="preserve">Дипломен проект </t>
  </si>
  <si>
    <t xml:space="preserve">Сума избираеми  </t>
  </si>
  <si>
    <t xml:space="preserve">Сума пети семестър  </t>
  </si>
  <si>
    <t xml:space="preserve">Общо земеделелие </t>
  </si>
  <si>
    <t xml:space="preserve">Растениевъдство </t>
  </si>
  <si>
    <t xml:space="preserve">Градинарство </t>
  </si>
  <si>
    <t xml:space="preserve">Механизация </t>
  </si>
  <si>
    <t xml:space="preserve">Трайни насаждения </t>
  </si>
  <si>
    <t xml:space="preserve">Пчеларство </t>
  </si>
  <si>
    <t>Зърнопроизводство</t>
  </si>
  <si>
    <t xml:space="preserve">Съхранение на селскостопанска продукция </t>
  </si>
  <si>
    <t xml:space="preserve">Аграрна икономика </t>
  </si>
  <si>
    <t xml:space="preserve">Животновъдство </t>
  </si>
  <si>
    <t xml:space="preserve">Аграрен мениджмънт </t>
  </si>
  <si>
    <t xml:space="preserve">Аграрна политика </t>
  </si>
  <si>
    <t xml:space="preserve">Световно аграрно развитие </t>
  </si>
  <si>
    <t xml:space="preserve">Агротуризъм  </t>
  </si>
  <si>
    <t xml:space="preserve">Семеен аграрен бизнес </t>
  </si>
  <si>
    <t xml:space="preserve">Управление на проекти </t>
  </si>
  <si>
    <t xml:space="preserve">Сделки на организирани пазари </t>
  </si>
  <si>
    <t xml:space="preserve">Развитие на селските райони </t>
  </si>
  <si>
    <t xml:space="preserve">Бизнес стратегии в земеделието </t>
  </si>
  <si>
    <t xml:space="preserve">Управленско консултиране в агробизнеса </t>
  </si>
  <si>
    <t xml:space="preserve">Европейски агростандарти </t>
  </si>
  <si>
    <t xml:space="preserve">Експортен маркетинг в агробизнеса </t>
  </si>
  <si>
    <t xml:space="preserve">Управление на малката и средна фирма </t>
  </si>
  <si>
    <t xml:space="preserve">Сума шести семестър  </t>
  </si>
  <si>
    <t xml:space="preserve">Алтернативен туризъм </t>
  </si>
  <si>
    <t xml:space="preserve">Анимация в туризма </t>
  </si>
  <si>
    <t xml:space="preserve">Екскурзоводство и маршрутна практика </t>
  </si>
  <si>
    <t xml:space="preserve">Практика в учебен хотел или ресторант </t>
  </si>
  <si>
    <t xml:space="preserve">Практика в учебна консутантска фирма </t>
  </si>
  <si>
    <t>Факултативни*</t>
  </si>
  <si>
    <t xml:space="preserve">Информатика </t>
  </si>
  <si>
    <t xml:space="preserve">Избираеми (1 от 4) </t>
  </si>
  <si>
    <t xml:space="preserve">Учебна практика </t>
  </si>
  <si>
    <t xml:space="preserve">Курсови проекти и учебни стажове </t>
  </si>
  <si>
    <t xml:space="preserve">Общо за курса на обучение </t>
  </si>
  <si>
    <t>Технология на маркетирането на услугите</t>
  </si>
  <si>
    <t xml:space="preserve">Технология на маркетирането на услугите </t>
  </si>
  <si>
    <t xml:space="preserve">Консулт. и работа в екип </t>
  </si>
  <si>
    <t>FAC01</t>
  </si>
  <si>
    <t>AB0102</t>
  </si>
  <si>
    <t>ММ0101</t>
  </si>
  <si>
    <t>ММ0102</t>
  </si>
  <si>
    <t>ММ0103</t>
  </si>
  <si>
    <t>ММ0104</t>
  </si>
  <si>
    <t>ММ0105</t>
  </si>
  <si>
    <t>ММ0106</t>
  </si>
  <si>
    <t>ММ0107</t>
  </si>
  <si>
    <t>ММ0213</t>
  </si>
  <si>
    <t>ММ0208</t>
  </si>
  <si>
    <t>ММ0209</t>
  </si>
  <si>
    <t>ММ0210</t>
  </si>
  <si>
    <t>ММ0211</t>
  </si>
  <si>
    <t>ММ0212</t>
  </si>
  <si>
    <t>ММ0214</t>
  </si>
  <si>
    <t>ММ0215</t>
  </si>
  <si>
    <t>ММ0216</t>
  </si>
  <si>
    <t>ММ0320</t>
  </si>
  <si>
    <t>ММ0321</t>
  </si>
  <si>
    <t>ММ0322</t>
  </si>
  <si>
    <t>ММ0428</t>
  </si>
  <si>
    <t>ММ0429</t>
  </si>
  <si>
    <t>ММ0430</t>
  </si>
  <si>
    <t>ММ0431</t>
  </si>
  <si>
    <t>ММ0432</t>
  </si>
  <si>
    <t>ММ0540</t>
  </si>
  <si>
    <t>ММ0541</t>
  </si>
  <si>
    <t>ММ0542</t>
  </si>
  <si>
    <t>ММ0543</t>
  </si>
  <si>
    <t>ММ0544</t>
  </si>
  <si>
    <t>ММ0545</t>
  </si>
  <si>
    <t>ММ0651</t>
  </si>
  <si>
    <t>ММ0652</t>
  </si>
  <si>
    <t>ММ0653</t>
  </si>
  <si>
    <t>ММ0654</t>
  </si>
  <si>
    <t>ММ0655</t>
  </si>
  <si>
    <t>AB0101</t>
  </si>
  <si>
    <t>AB0103</t>
  </si>
  <si>
    <t>AB0104</t>
  </si>
  <si>
    <t>AB0105</t>
  </si>
  <si>
    <t>AB0106</t>
  </si>
  <si>
    <t>AB0107</t>
  </si>
  <si>
    <t>AB0208</t>
  </si>
  <si>
    <t>AB0209</t>
  </si>
  <si>
    <t>AB0210</t>
  </si>
  <si>
    <t>AB0211</t>
  </si>
  <si>
    <t>AB0212</t>
  </si>
  <si>
    <t>AB0213</t>
  </si>
  <si>
    <t>AB0214</t>
  </si>
  <si>
    <t>AB0215</t>
  </si>
  <si>
    <t>AB0216</t>
  </si>
  <si>
    <t>AB0321</t>
  </si>
  <si>
    <t>AB0322</t>
  </si>
  <si>
    <t>AB0323</t>
  </si>
  <si>
    <t>AB0428</t>
  </si>
  <si>
    <t>AB0429</t>
  </si>
  <si>
    <t>AB0430</t>
  </si>
  <si>
    <t>AB0431</t>
  </si>
  <si>
    <t>AB0432</t>
  </si>
  <si>
    <t>AB0433</t>
  </si>
  <si>
    <t>AB0434</t>
  </si>
  <si>
    <t>AB0435</t>
  </si>
  <si>
    <t>AB0436</t>
  </si>
  <si>
    <t>AB0539</t>
  </si>
  <si>
    <t>AB0540</t>
  </si>
  <si>
    <t>AB0541</t>
  </si>
  <si>
    <t>AB0542</t>
  </si>
  <si>
    <t>AB0543</t>
  </si>
  <si>
    <t>AB0544</t>
  </si>
  <si>
    <t>AB0545</t>
  </si>
  <si>
    <t>AB0546</t>
  </si>
  <si>
    <t>AB0547</t>
  </si>
  <si>
    <t>AB0548</t>
  </si>
  <si>
    <t>AB0652</t>
  </si>
  <si>
    <t>AB0653</t>
  </si>
  <si>
    <t>AB0654</t>
  </si>
  <si>
    <t>AB0655</t>
  </si>
  <si>
    <t>AB0656</t>
  </si>
  <si>
    <t>AB0657</t>
  </si>
  <si>
    <t>AB0658</t>
  </si>
  <si>
    <t xml:space="preserve">Технология на продажбите на аграрни продукти </t>
  </si>
  <si>
    <t xml:space="preserve">Организация на продажбите на аграрни продукти </t>
  </si>
  <si>
    <t xml:space="preserve">Учебни стажове, курсови проекти </t>
  </si>
  <si>
    <t xml:space="preserve">Избираеми (1 от 2) </t>
  </si>
  <si>
    <t>IBM0101</t>
  </si>
  <si>
    <t>IBM0102</t>
  </si>
  <si>
    <t>IBM0103</t>
  </si>
  <si>
    <t>IBM0104</t>
  </si>
  <si>
    <t>IBM0105</t>
  </si>
  <si>
    <t>IBM0106</t>
  </si>
  <si>
    <t>IBM0107</t>
  </si>
  <si>
    <t>IBM0108</t>
  </si>
  <si>
    <t>IBM0209</t>
  </si>
  <si>
    <t>IBM0210</t>
  </si>
  <si>
    <t>IBM0211</t>
  </si>
  <si>
    <t>IBM0212</t>
  </si>
  <si>
    <t>IBM0213</t>
  </si>
  <si>
    <t>IBM0214</t>
  </si>
  <si>
    <t>IBM0215</t>
  </si>
  <si>
    <t>IBM0216</t>
  </si>
  <si>
    <t>IBM0317</t>
  </si>
  <si>
    <t>IBM0318</t>
  </si>
  <si>
    <t>IBM0319</t>
  </si>
  <si>
    <t>IBM0320</t>
  </si>
  <si>
    <t>IBM0321</t>
  </si>
  <si>
    <t>IBM0322</t>
  </si>
  <si>
    <t>IBM0323</t>
  </si>
  <si>
    <t>IBM0324</t>
  </si>
  <si>
    <t>IBM0325</t>
  </si>
  <si>
    <t>IBM0426</t>
  </si>
  <si>
    <t>IBM0427</t>
  </si>
  <si>
    <t>IBM0428</t>
  </si>
  <si>
    <t>IBM0429</t>
  </si>
  <si>
    <t>IBM0430</t>
  </si>
  <si>
    <t>IBM0431</t>
  </si>
  <si>
    <t>IBM0432</t>
  </si>
  <si>
    <t>IBM0433</t>
  </si>
  <si>
    <t>IBM0434</t>
  </si>
  <si>
    <t>Избираеми (1 от 2)</t>
  </si>
  <si>
    <t>IBM0435</t>
  </si>
  <si>
    <t>IBM0436</t>
  </si>
  <si>
    <t>IBM0537</t>
  </si>
  <si>
    <t>IBM0538</t>
  </si>
  <si>
    <t>IBM0539</t>
  </si>
  <si>
    <t>IBM0540</t>
  </si>
  <si>
    <t>IBM0541</t>
  </si>
  <si>
    <t>IBM0542</t>
  </si>
  <si>
    <t>IBM0543</t>
  </si>
  <si>
    <t>IBM0544</t>
  </si>
  <si>
    <t>IBM0545</t>
  </si>
  <si>
    <t>IBM0546</t>
  </si>
  <si>
    <t>IBM0547</t>
  </si>
  <si>
    <t>IBM0648</t>
  </si>
  <si>
    <t>IBM0649</t>
  </si>
  <si>
    <t>IBM0650</t>
  </si>
  <si>
    <t>IBM0651</t>
  </si>
  <si>
    <t>IBM0652</t>
  </si>
  <si>
    <t>IBM0653</t>
  </si>
  <si>
    <t>IBM0654</t>
  </si>
  <si>
    <t>IBM0655</t>
  </si>
  <si>
    <t>IBM0656</t>
  </si>
  <si>
    <t xml:space="preserve">Туроператорска, агентска и транспортна дейност </t>
  </si>
  <si>
    <t xml:space="preserve">Социална психология и туристическо поведение </t>
  </si>
  <si>
    <t>Избираеми (1 от 5)</t>
  </si>
  <si>
    <t>Избираеми (1 от 3)</t>
  </si>
  <si>
    <t xml:space="preserve">Избираеми (1 от 5) </t>
  </si>
  <si>
    <t xml:space="preserve">Грижа за клиента </t>
  </si>
  <si>
    <t>Технология на обслужване на аграрните дейности (Въвеждаща практика)</t>
  </si>
  <si>
    <t xml:space="preserve">Агротуристически ресурси </t>
  </si>
  <si>
    <t>Технология на маркетирането на услугите (Въвеждаща практика)</t>
  </si>
  <si>
    <t xml:space="preserve">Сума избираеми </t>
  </si>
  <si>
    <t>Етика и управление на конфликти</t>
  </si>
  <si>
    <t xml:space="preserve">Информационно обслужване на бизнеса </t>
  </si>
  <si>
    <t xml:space="preserve">Организация на продажбите (вкючително учебен стаж) </t>
  </si>
  <si>
    <t xml:space="preserve">Международна делова кореспонденция (Английски)  </t>
  </si>
  <si>
    <t xml:space="preserve">Научен английски език </t>
  </si>
  <si>
    <t xml:space="preserve">Маркетинг в агротуризма </t>
  </si>
  <si>
    <t xml:space="preserve">Избираеми (1 от 3) </t>
  </si>
  <si>
    <t>AB0217</t>
  </si>
  <si>
    <t>AB0218</t>
  </si>
  <si>
    <t>AB0219</t>
  </si>
  <si>
    <t>AB0220</t>
  </si>
  <si>
    <t>AB0324</t>
  </si>
  <si>
    <t>AB0325</t>
  </si>
  <si>
    <t>AB0326</t>
  </si>
  <si>
    <t>AB0327</t>
  </si>
  <si>
    <t>AB0437</t>
  </si>
  <si>
    <t>AB0438</t>
  </si>
  <si>
    <t>AB0549</t>
  </si>
  <si>
    <t>AB0550</t>
  </si>
  <si>
    <t>AB0551</t>
  </si>
  <si>
    <t>AB0659</t>
  </si>
  <si>
    <t>AB0660</t>
  </si>
  <si>
    <t>AB0661</t>
  </si>
  <si>
    <t>ММ0546</t>
  </si>
  <si>
    <t>ММ0217</t>
  </si>
  <si>
    <t>ММ0218</t>
  </si>
  <si>
    <t>ММ0219</t>
  </si>
  <si>
    <t>ММ0323</t>
  </si>
  <si>
    <t>ММ0324</t>
  </si>
  <si>
    <t>ММ0325</t>
  </si>
  <si>
    <t>ММ0326</t>
  </si>
  <si>
    <t>ММ0327</t>
  </si>
  <si>
    <t>ММ0328</t>
  </si>
  <si>
    <t>ММ0433</t>
  </si>
  <si>
    <t>ММ0434</t>
  </si>
  <si>
    <t>ММ0435</t>
  </si>
  <si>
    <t>ММ0436</t>
  </si>
  <si>
    <t>ММ0437</t>
  </si>
  <si>
    <t>ММ0438</t>
  </si>
  <si>
    <t>ММ0439</t>
  </si>
  <si>
    <t>ММ0547</t>
  </si>
  <si>
    <t>ММ0548</t>
  </si>
  <si>
    <t>ММ0549</t>
  </si>
  <si>
    <t>ММ0550</t>
  </si>
  <si>
    <t>ММ0656</t>
  </si>
  <si>
    <t>ММ0657</t>
  </si>
  <si>
    <t>ММ0658</t>
  </si>
  <si>
    <t>Хотелиерство</t>
  </si>
  <si>
    <t xml:space="preserve">Балнеоложки туризъм </t>
  </si>
  <si>
    <t>Факултативни дисциплини</t>
  </si>
  <si>
    <t xml:space="preserve">Освен посочените в учебния план  факултативни дисциплини, студентите могат да избират и дисциплини от следния списък: </t>
  </si>
  <si>
    <t xml:space="preserve">Workload, total hours </t>
  </si>
  <si>
    <t>Contact hours (CH)</t>
  </si>
  <si>
    <t>Non-contact hours (NCH)</t>
  </si>
  <si>
    <t xml:space="preserve">Code </t>
  </si>
  <si>
    <t>Subject</t>
  </si>
  <si>
    <t>Lectures</t>
  </si>
  <si>
    <t>Tutorials, seminars, and other forms</t>
  </si>
  <si>
    <t>Consultations and teamwork</t>
  </si>
  <si>
    <t>Traineeship</t>
  </si>
  <si>
    <t>Total</t>
  </si>
  <si>
    <t>Self-study</t>
  </si>
  <si>
    <t>Traineeships and course projects</t>
  </si>
  <si>
    <t>Total CH+NCH</t>
  </si>
  <si>
    <t xml:space="preserve">Credits (25:1) </t>
  </si>
  <si>
    <t>First semester</t>
  </si>
  <si>
    <t>Required</t>
  </si>
  <si>
    <t>Economics (Micro and Macro)</t>
  </si>
  <si>
    <t xml:space="preserve">Accounting and finance </t>
  </si>
  <si>
    <t>Marketing principles</t>
  </si>
  <si>
    <t>Computer studies 1</t>
  </si>
  <si>
    <t>English</t>
  </si>
  <si>
    <t>Statistics and applied mathematics</t>
  </si>
  <si>
    <t>Introductory traineeship</t>
  </si>
  <si>
    <t>Business planning</t>
  </si>
  <si>
    <t>Facultative</t>
  </si>
  <si>
    <t>Sports, tourism, dancing</t>
  </si>
  <si>
    <t>Second semester</t>
  </si>
  <si>
    <t>Total for the first semester</t>
  </si>
  <si>
    <t>Business communication</t>
  </si>
  <si>
    <t>Quantitative methods in management</t>
  </si>
  <si>
    <t>Managerial accounting</t>
  </si>
  <si>
    <t>International management</t>
  </si>
  <si>
    <t>Technology of service marketing (marketing reasearch)</t>
  </si>
  <si>
    <t>Traineeship report</t>
  </si>
  <si>
    <t>Management game</t>
  </si>
  <si>
    <t>Total required</t>
  </si>
  <si>
    <t>Facultative*</t>
  </si>
  <si>
    <t>Total for the second semester</t>
  </si>
  <si>
    <t>Third semester</t>
  </si>
  <si>
    <t>Technology of service marketing (marketing research)</t>
  </si>
  <si>
    <t>Law (basics)</t>
  </si>
  <si>
    <t>Marketing research</t>
  </si>
  <si>
    <t>Management information systems</t>
  </si>
  <si>
    <t>Finance</t>
  </si>
  <si>
    <t>Marketing management and planning</t>
  </si>
  <si>
    <t>English/German/French/Spanish/Russian</t>
  </si>
  <si>
    <t>Total for the third semester</t>
  </si>
  <si>
    <t>Fourth semester</t>
  </si>
  <si>
    <t>Organization of sales (international markets)</t>
  </si>
  <si>
    <t>International law</t>
  </si>
  <si>
    <t>International business</t>
  </si>
  <si>
    <t>Human resources management</t>
  </si>
  <si>
    <t>Organizational behaviour</t>
  </si>
  <si>
    <t>Strategic management</t>
  </si>
  <si>
    <t>Strategic planning</t>
  </si>
  <si>
    <t>Optional (1 of 5)</t>
  </si>
  <si>
    <t>Total for the fourth semester</t>
  </si>
  <si>
    <t>Fifth semester</t>
  </si>
  <si>
    <t>International marketing</t>
  </si>
  <si>
    <t>International finance</t>
  </si>
  <si>
    <t>Logistics</t>
  </si>
  <si>
    <t>Intercultural management</t>
  </si>
  <si>
    <t>Optional (1 of 4)</t>
  </si>
  <si>
    <t>Risk management</t>
  </si>
  <si>
    <t>Commercial law</t>
  </si>
  <si>
    <t>Currencies and currency systems</t>
  </si>
  <si>
    <t>Management consulting</t>
  </si>
  <si>
    <t>Facultative *</t>
  </si>
  <si>
    <t>Total for the fifth semester</t>
  </si>
  <si>
    <t>Sixth semester</t>
  </si>
  <si>
    <t xml:space="preserve">Required </t>
  </si>
  <si>
    <t>Leadership and management</t>
  </si>
  <si>
    <t>Final project</t>
  </si>
  <si>
    <t>Optional (1 of 2)</t>
  </si>
  <si>
    <t>Consumer behaviour theory</t>
  </si>
  <si>
    <t>Company diagnostics</t>
  </si>
  <si>
    <t>Optional (1 of 3)</t>
  </si>
  <si>
    <t>Controlling</t>
  </si>
  <si>
    <t>Marketing of services</t>
  </si>
  <si>
    <t>e-Commerce</t>
  </si>
  <si>
    <t>Total optional</t>
  </si>
  <si>
    <t>Total for the sixth semester</t>
  </si>
  <si>
    <t>Total for the course of study</t>
  </si>
  <si>
    <t>In addition to the subjects listed in the study plan, students can choose facultative subjects from the list below:</t>
  </si>
  <si>
    <t>Facultative subjects</t>
  </si>
  <si>
    <t>Hospitality</t>
  </si>
  <si>
    <t>Social psychology and behavioural patterns in tourism</t>
  </si>
  <si>
    <t>Alternative tourism</t>
  </si>
  <si>
    <t>Spa tourism</t>
  </si>
  <si>
    <t>Tourist animation</t>
  </si>
  <si>
    <t>Tour operators, Travel and transport agencies</t>
  </si>
  <si>
    <t>Tour guiding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</si>
</sst>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4" fontId="0" fillId="0" borderId="3" xfId="0" applyNumberForma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2" fillId="0" borderId="5" xfId="0" applyFont="1" applyBorder="1" applyAlignment="1">
      <alignment/>
    </xf>
    <xf numFmtId="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4" fontId="0" fillId="0" borderId="8" xfId="0" applyNumberFormat="1" applyBorder="1" applyAlignment="1">
      <alignment/>
    </xf>
    <xf numFmtId="4" fontId="0" fillId="0" borderId="8" xfId="0" applyNumberFormat="1" applyFill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" fontId="0" fillId="0" borderId="10" xfId="0" applyNumberFormat="1" applyBorder="1" applyAlignment="1">
      <alignment/>
    </xf>
    <xf numFmtId="0" fontId="2" fillId="0" borderId="7" xfId="0" applyFont="1" applyBorder="1" applyAlignment="1">
      <alignment/>
    </xf>
    <xf numFmtId="4" fontId="2" fillId="0" borderId="8" xfId="0" applyNumberFormat="1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4" fontId="0" fillId="0" borderId="15" xfId="0" applyNumberFormat="1" applyBorder="1" applyAlignment="1">
      <alignment/>
    </xf>
    <xf numFmtId="0" fontId="2" fillId="0" borderId="9" xfId="0" applyFont="1" applyBorder="1" applyAlignment="1">
      <alignment/>
    </xf>
    <xf numFmtId="4" fontId="2" fillId="0" borderId="8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3" fillId="0" borderId="9" xfId="0" applyFont="1" applyBorder="1" applyAlignment="1">
      <alignment/>
    </xf>
    <xf numFmtId="0" fontId="2" fillId="0" borderId="8" xfId="0" applyFont="1" applyBorder="1" applyAlignment="1">
      <alignment/>
    </xf>
    <xf numFmtId="0" fontId="0" fillId="3" borderId="0" xfId="0" applyFill="1" applyAlignment="1">
      <alignment/>
    </xf>
    <xf numFmtId="0" fontId="2" fillId="0" borderId="0" xfId="0" applyFont="1" applyFill="1" applyBorder="1" applyAlignment="1">
      <alignment/>
    </xf>
    <xf numFmtId="0" fontId="0" fillId="0" borderId="7" xfId="0" applyFont="1" applyFill="1" applyBorder="1" applyAlignment="1">
      <alignment horizontal="right"/>
    </xf>
    <xf numFmtId="0" fontId="0" fillId="0" borderId="7" xfId="0" applyFill="1" applyBorder="1" applyAlignment="1">
      <alignment/>
    </xf>
    <xf numFmtId="0" fontId="2" fillId="0" borderId="9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7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7" xfId="0" applyFont="1" applyBorder="1" applyAlignment="1">
      <alignment/>
    </xf>
    <xf numFmtId="0" fontId="0" fillId="0" borderId="7" xfId="0" applyBorder="1" applyAlignment="1">
      <alignment wrapText="1"/>
    </xf>
    <xf numFmtId="4" fontId="0" fillId="0" borderId="8" xfId="0" applyNumberFormat="1" applyBorder="1" applyAlignment="1">
      <alignment wrapText="1"/>
    </xf>
    <xf numFmtId="4" fontId="0" fillId="0" borderId="8" xfId="0" applyNumberFormat="1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3" xfId="0" applyBorder="1" applyAlignment="1">
      <alignment wrapText="1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4" fontId="0" fillId="0" borderId="0" xfId="0" applyNumberFormat="1" applyAlignment="1">
      <alignment wrapText="1"/>
    </xf>
    <xf numFmtId="4" fontId="0" fillId="0" borderId="1" xfId="0" applyNumberFormat="1" applyFill="1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3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7" xfId="0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0" fillId="0" borderId="7" xfId="0" applyFill="1" applyBorder="1" applyAlignment="1">
      <alignment wrapText="1"/>
    </xf>
    <xf numFmtId="0" fontId="0" fillId="2" borderId="0" xfId="0" applyFont="1" applyFill="1" applyAlignment="1">
      <alignment wrapText="1"/>
    </xf>
    <xf numFmtId="0" fontId="2" fillId="2" borderId="3" xfId="0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19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4" fontId="0" fillId="0" borderId="20" xfId="0" applyNumberForma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2" xfId="0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" xfId="0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4" fillId="0" borderId="7" xfId="0" applyFont="1" applyBorder="1" applyAlignment="1">
      <alignment/>
    </xf>
    <xf numFmtId="0" fontId="2" fillId="0" borderId="10" xfId="0" applyFont="1" applyBorder="1" applyAlignment="1">
      <alignment/>
    </xf>
    <xf numFmtId="3" fontId="2" fillId="2" borderId="8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17" xfId="0" applyFont="1" applyBorder="1" applyAlignment="1">
      <alignment wrapText="1"/>
    </xf>
    <xf numFmtId="0" fontId="4" fillId="0" borderId="18" xfId="0" applyFont="1" applyBorder="1" applyAlignment="1">
      <alignment horizontal="left" wrapText="1"/>
    </xf>
    <xf numFmtId="0" fontId="4" fillId="0" borderId="18" xfId="0" applyFont="1" applyBorder="1" applyAlignment="1">
      <alignment wrapText="1"/>
    </xf>
    <xf numFmtId="0" fontId="2" fillId="0" borderId="21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2" fillId="2" borderId="22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2" borderId="29" xfId="0" applyFont="1" applyFill="1" applyBorder="1" applyAlignment="1">
      <alignment horizontal="left" wrapText="1"/>
    </xf>
    <xf numFmtId="0" fontId="2" fillId="2" borderId="30" xfId="0" applyFont="1" applyFill="1" applyBorder="1" applyAlignment="1">
      <alignment horizontal="left" wrapText="1"/>
    </xf>
    <xf numFmtId="0" fontId="2" fillId="2" borderId="31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0" fillId="0" borderId="18" xfId="17" applyBorder="1" applyAlignment="1">
      <alignment horizontal="left"/>
    </xf>
    <xf numFmtId="44" fontId="0" fillId="0" borderId="19" xfId="17" applyBorder="1" applyAlignment="1">
      <alignment horizontal="left"/>
    </xf>
    <xf numFmtId="44" fontId="0" fillId="0" borderId="22" xfId="17" applyBorder="1" applyAlignment="1">
      <alignment horizontal="left"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workbookViewId="0" topLeftCell="A46">
      <selection activeCell="A65" sqref="A65:C65"/>
    </sheetView>
  </sheetViews>
  <sheetFormatPr defaultColWidth="9.140625" defaultRowHeight="12.75"/>
  <cols>
    <col min="1" max="1" width="6.140625" style="3" bestFit="1" customWidth="1"/>
    <col min="2" max="2" width="11.140625" style="3" customWidth="1"/>
    <col min="3" max="3" width="34.28125" style="3" customWidth="1"/>
    <col min="4" max="4" width="6.57421875" style="3" customWidth="1"/>
    <col min="5" max="5" width="11.421875" style="3" customWidth="1"/>
    <col min="6" max="6" width="5.140625" style="3" bestFit="1" customWidth="1"/>
    <col min="7" max="8" width="5.140625" style="3" customWidth="1"/>
    <col min="9" max="9" width="8.00390625" style="66" customWidth="1"/>
    <col min="10" max="10" width="9.28125" style="3" customWidth="1"/>
    <col min="11" max="11" width="9.00390625" style="3" customWidth="1"/>
    <col min="12" max="12" width="8.28125" style="66" customWidth="1"/>
    <col min="13" max="13" width="6.421875" style="3" customWidth="1"/>
    <col min="14" max="14" width="7.28125" style="73" customWidth="1"/>
    <col min="15" max="16384" width="9.140625" style="3" customWidth="1"/>
  </cols>
  <sheetData>
    <row r="1" spans="1:14" ht="12.75">
      <c r="A1" s="166" t="s">
        <v>13</v>
      </c>
      <c r="B1" s="166" t="s">
        <v>312</v>
      </c>
      <c r="C1" s="166" t="s">
        <v>313</v>
      </c>
      <c r="D1" s="164" t="s">
        <v>309</v>
      </c>
      <c r="E1" s="164"/>
      <c r="F1" s="164"/>
      <c r="G1" s="164"/>
      <c r="H1" s="164"/>
      <c r="I1" s="164"/>
      <c r="J1" s="164"/>
      <c r="K1" s="164"/>
      <c r="L1" s="164"/>
      <c r="M1" s="164" t="s">
        <v>321</v>
      </c>
      <c r="N1" s="165" t="s">
        <v>322</v>
      </c>
    </row>
    <row r="2" spans="1:14" ht="12.75">
      <c r="A2" s="167"/>
      <c r="B2" s="167"/>
      <c r="C2" s="167"/>
      <c r="D2" s="164" t="s">
        <v>310</v>
      </c>
      <c r="E2" s="164"/>
      <c r="F2" s="164"/>
      <c r="G2" s="164"/>
      <c r="H2" s="164"/>
      <c r="I2" s="164"/>
      <c r="J2" s="164" t="s">
        <v>311</v>
      </c>
      <c r="K2" s="164"/>
      <c r="L2" s="164"/>
      <c r="M2" s="164"/>
      <c r="N2" s="165"/>
    </row>
    <row r="3" spans="1:14" ht="76.5">
      <c r="A3" s="168"/>
      <c r="B3" s="168"/>
      <c r="C3" s="168"/>
      <c r="D3" s="2" t="s">
        <v>314</v>
      </c>
      <c r="E3" s="2" t="s">
        <v>315</v>
      </c>
      <c r="F3" s="2" t="s">
        <v>11</v>
      </c>
      <c r="G3" s="2" t="s">
        <v>316</v>
      </c>
      <c r="H3" s="2" t="s">
        <v>317</v>
      </c>
      <c r="I3" s="4" t="s">
        <v>318</v>
      </c>
      <c r="J3" s="2" t="s">
        <v>319</v>
      </c>
      <c r="K3" s="2" t="s">
        <v>320</v>
      </c>
      <c r="L3" s="4" t="s">
        <v>318</v>
      </c>
      <c r="M3" s="164"/>
      <c r="N3" s="165"/>
    </row>
    <row r="4" spans="1:14" ht="13.5" thickBot="1">
      <c r="A4" s="65">
        <v>1</v>
      </c>
      <c r="B4" s="65">
        <f>A4+1</f>
        <v>2</v>
      </c>
      <c r="C4" s="65">
        <f>B4+1</f>
        <v>3</v>
      </c>
      <c r="D4" s="65">
        <f aca="true" t="shared" si="0" ref="D4:N4">C4+1</f>
        <v>4</v>
      </c>
      <c r="E4" s="65">
        <f t="shared" si="0"/>
        <v>5</v>
      </c>
      <c r="F4" s="65">
        <f t="shared" si="0"/>
        <v>6</v>
      </c>
      <c r="G4" s="65">
        <f t="shared" si="0"/>
        <v>7</v>
      </c>
      <c r="H4" s="65">
        <f t="shared" si="0"/>
        <v>8</v>
      </c>
      <c r="I4" s="65">
        <f t="shared" si="0"/>
        <v>9</v>
      </c>
      <c r="J4" s="65">
        <f t="shared" si="0"/>
        <v>10</v>
      </c>
      <c r="K4" s="65">
        <f t="shared" si="0"/>
        <v>11</v>
      </c>
      <c r="L4" s="65">
        <f t="shared" si="0"/>
        <v>12</v>
      </c>
      <c r="M4" s="65">
        <f t="shared" si="0"/>
        <v>13</v>
      </c>
      <c r="N4" s="65">
        <f t="shared" si="0"/>
        <v>14</v>
      </c>
    </row>
    <row r="5" spans="1:14" ht="12.75">
      <c r="A5" s="139" t="s">
        <v>323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1"/>
    </row>
    <row r="6" spans="1:14" ht="12.75">
      <c r="A6" s="148" t="s">
        <v>324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50"/>
    </row>
    <row r="7" spans="1:14" ht="12.75">
      <c r="A7" s="58">
        <v>1</v>
      </c>
      <c r="B7" s="2" t="s">
        <v>191</v>
      </c>
      <c r="C7" s="64" t="s">
        <v>325</v>
      </c>
      <c r="D7" s="2">
        <v>30</v>
      </c>
      <c r="E7" s="2">
        <v>30</v>
      </c>
      <c r="F7" s="2">
        <v>15</v>
      </c>
      <c r="G7" s="2"/>
      <c r="H7" s="2"/>
      <c r="I7" s="4">
        <f>SUM(D7:H7)</f>
        <v>75</v>
      </c>
      <c r="J7" s="2">
        <v>75</v>
      </c>
      <c r="K7" s="2"/>
      <c r="L7" s="4">
        <f aca="true" t="shared" si="1" ref="L7:L13">SUM(J7:K7)</f>
        <v>75</v>
      </c>
      <c r="M7" s="2">
        <f aca="true" t="shared" si="2" ref="M7:M13">I7+L7</f>
        <v>150</v>
      </c>
      <c r="N7" s="59">
        <f aca="true" t="shared" si="3" ref="N7:N14">M7/25</f>
        <v>6</v>
      </c>
    </row>
    <row r="8" spans="1:14" ht="12.75">
      <c r="A8" s="58">
        <f aca="true" t="shared" si="4" ref="A8:A14">A7+1</f>
        <v>2</v>
      </c>
      <c r="B8" s="2" t="s">
        <v>192</v>
      </c>
      <c r="C8" s="64" t="s">
        <v>326</v>
      </c>
      <c r="D8" s="2">
        <v>15</v>
      </c>
      <c r="E8" s="2">
        <v>30</v>
      </c>
      <c r="F8" s="2"/>
      <c r="G8" s="2"/>
      <c r="H8" s="2"/>
      <c r="I8" s="4">
        <f aca="true" t="shared" si="5" ref="I8:I14">SUM(D8:H8)</f>
        <v>45</v>
      </c>
      <c r="J8" s="2">
        <v>55</v>
      </c>
      <c r="K8" s="2"/>
      <c r="L8" s="4">
        <f t="shared" si="1"/>
        <v>55</v>
      </c>
      <c r="M8" s="2">
        <f t="shared" si="2"/>
        <v>100</v>
      </c>
      <c r="N8" s="59">
        <f t="shared" si="3"/>
        <v>4</v>
      </c>
    </row>
    <row r="9" spans="1:14" ht="12.75">
      <c r="A9" s="58">
        <f t="shared" si="4"/>
        <v>3</v>
      </c>
      <c r="B9" s="2" t="s">
        <v>193</v>
      </c>
      <c r="C9" s="64" t="s">
        <v>327</v>
      </c>
      <c r="D9" s="2">
        <v>15</v>
      </c>
      <c r="E9" s="2">
        <v>15</v>
      </c>
      <c r="F9" s="2">
        <v>15</v>
      </c>
      <c r="G9" s="2">
        <v>5</v>
      </c>
      <c r="H9" s="2"/>
      <c r="I9" s="4">
        <f t="shared" si="5"/>
        <v>50</v>
      </c>
      <c r="J9" s="2">
        <v>55</v>
      </c>
      <c r="K9" s="2">
        <v>20</v>
      </c>
      <c r="L9" s="4">
        <f t="shared" si="1"/>
        <v>75</v>
      </c>
      <c r="M9" s="2">
        <f t="shared" si="2"/>
        <v>125</v>
      </c>
      <c r="N9" s="59">
        <f t="shared" si="3"/>
        <v>5</v>
      </c>
    </row>
    <row r="10" spans="1:14" ht="12.75">
      <c r="A10" s="58">
        <f t="shared" si="4"/>
        <v>4</v>
      </c>
      <c r="B10" s="2" t="s">
        <v>194</v>
      </c>
      <c r="C10" s="64" t="s">
        <v>328</v>
      </c>
      <c r="D10" s="2">
        <v>15</v>
      </c>
      <c r="E10" s="2">
        <v>15</v>
      </c>
      <c r="F10" s="2"/>
      <c r="G10" s="2">
        <v>5</v>
      </c>
      <c r="H10" s="2"/>
      <c r="I10" s="4">
        <f t="shared" si="5"/>
        <v>35</v>
      </c>
      <c r="J10" s="2">
        <v>35</v>
      </c>
      <c r="K10" s="2">
        <v>5</v>
      </c>
      <c r="L10" s="4">
        <f t="shared" si="1"/>
        <v>40</v>
      </c>
      <c r="M10" s="2">
        <f t="shared" si="2"/>
        <v>75</v>
      </c>
      <c r="N10" s="59">
        <f t="shared" si="3"/>
        <v>3</v>
      </c>
    </row>
    <row r="11" spans="1:14" ht="12.75">
      <c r="A11" s="58">
        <f t="shared" si="4"/>
        <v>5</v>
      </c>
      <c r="B11" s="2" t="s">
        <v>195</v>
      </c>
      <c r="C11" s="64" t="s">
        <v>329</v>
      </c>
      <c r="D11" s="2">
        <v>0</v>
      </c>
      <c r="E11" s="2">
        <v>45</v>
      </c>
      <c r="F11" s="2"/>
      <c r="G11" s="2"/>
      <c r="H11" s="2"/>
      <c r="I11" s="4">
        <f t="shared" si="5"/>
        <v>45</v>
      </c>
      <c r="J11" s="2">
        <v>55</v>
      </c>
      <c r="K11" s="2"/>
      <c r="L11" s="4">
        <f t="shared" si="1"/>
        <v>55</v>
      </c>
      <c r="M11" s="64">
        <f t="shared" si="2"/>
        <v>100</v>
      </c>
      <c r="N11" s="60">
        <f t="shared" si="3"/>
        <v>4</v>
      </c>
    </row>
    <row r="12" spans="1:14" ht="12.75">
      <c r="A12" s="58">
        <f t="shared" si="4"/>
        <v>6</v>
      </c>
      <c r="B12" s="2" t="s">
        <v>196</v>
      </c>
      <c r="C12" s="64" t="s">
        <v>330</v>
      </c>
      <c r="D12" s="2">
        <v>15</v>
      </c>
      <c r="E12" s="2">
        <v>15</v>
      </c>
      <c r="F12" s="2"/>
      <c r="G12" s="2"/>
      <c r="H12" s="2"/>
      <c r="I12" s="4">
        <f t="shared" si="5"/>
        <v>30</v>
      </c>
      <c r="J12" s="2">
        <v>45</v>
      </c>
      <c r="K12" s="2"/>
      <c r="L12" s="4">
        <f t="shared" si="1"/>
        <v>45</v>
      </c>
      <c r="M12" s="64">
        <f t="shared" si="2"/>
        <v>75</v>
      </c>
      <c r="N12" s="60">
        <f t="shared" si="3"/>
        <v>3</v>
      </c>
    </row>
    <row r="13" spans="1:14" ht="12.75">
      <c r="A13" s="58">
        <f t="shared" si="4"/>
        <v>7</v>
      </c>
      <c r="B13" s="2" t="s">
        <v>197</v>
      </c>
      <c r="C13" s="64" t="s">
        <v>331</v>
      </c>
      <c r="D13" s="2"/>
      <c r="E13" s="2"/>
      <c r="F13" s="2"/>
      <c r="G13" s="2"/>
      <c r="H13" s="2">
        <v>25</v>
      </c>
      <c r="I13" s="4">
        <f t="shared" si="5"/>
        <v>25</v>
      </c>
      <c r="J13" s="2"/>
      <c r="K13" s="2"/>
      <c r="L13" s="4">
        <f t="shared" si="1"/>
        <v>0</v>
      </c>
      <c r="M13" s="64">
        <f t="shared" si="2"/>
        <v>25</v>
      </c>
      <c r="N13" s="60">
        <f t="shared" si="3"/>
        <v>1</v>
      </c>
    </row>
    <row r="14" spans="1:14" ht="12.75">
      <c r="A14" s="58">
        <f t="shared" si="4"/>
        <v>8</v>
      </c>
      <c r="B14" s="2" t="s">
        <v>198</v>
      </c>
      <c r="C14" s="64" t="s">
        <v>332</v>
      </c>
      <c r="D14" s="2">
        <v>10</v>
      </c>
      <c r="E14" s="2">
        <v>10</v>
      </c>
      <c r="F14" s="2"/>
      <c r="G14" s="2">
        <v>5</v>
      </c>
      <c r="H14" s="2"/>
      <c r="I14" s="4">
        <f t="shared" si="5"/>
        <v>25</v>
      </c>
      <c r="J14" s="2">
        <v>35</v>
      </c>
      <c r="K14" s="2">
        <v>40</v>
      </c>
      <c r="L14" s="4">
        <f>SUM(J14:K14)</f>
        <v>75</v>
      </c>
      <c r="M14" s="64">
        <f>I14+L14</f>
        <v>100</v>
      </c>
      <c r="N14" s="60">
        <f t="shared" si="3"/>
        <v>4</v>
      </c>
    </row>
    <row r="15" spans="1:14" s="66" customFormat="1" ht="12.75" customHeight="1">
      <c r="A15" s="125" t="s">
        <v>333</v>
      </c>
      <c r="B15" s="126"/>
      <c r="C15" s="126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90"/>
    </row>
    <row r="16" spans="1:14" ht="12.75">
      <c r="A16" s="58">
        <f>A14+1</f>
        <v>9</v>
      </c>
      <c r="B16" s="2" t="s">
        <v>106</v>
      </c>
      <c r="C16" s="2" t="s">
        <v>334</v>
      </c>
      <c r="D16" s="2"/>
      <c r="E16" s="2"/>
      <c r="F16" s="2"/>
      <c r="G16" s="2"/>
      <c r="H16" s="2"/>
      <c r="I16" s="4"/>
      <c r="J16" s="2"/>
      <c r="K16" s="2"/>
      <c r="L16" s="4"/>
      <c r="M16" s="2"/>
      <c r="N16" s="59"/>
    </row>
    <row r="17" spans="1:14" s="66" customFormat="1" ht="12.75">
      <c r="A17" s="128" t="s">
        <v>336</v>
      </c>
      <c r="B17" s="129"/>
      <c r="C17" s="130"/>
      <c r="D17" s="67">
        <f aca="true" t="shared" si="6" ref="D17:N17">SUM(D7:D16)</f>
        <v>100</v>
      </c>
      <c r="E17" s="67">
        <f t="shared" si="6"/>
        <v>160</v>
      </c>
      <c r="F17" s="67">
        <f t="shared" si="6"/>
        <v>30</v>
      </c>
      <c r="G17" s="67">
        <f t="shared" si="6"/>
        <v>15</v>
      </c>
      <c r="H17" s="67">
        <f t="shared" si="6"/>
        <v>25</v>
      </c>
      <c r="I17" s="67">
        <f t="shared" si="6"/>
        <v>330</v>
      </c>
      <c r="J17" s="67">
        <f t="shared" si="6"/>
        <v>355</v>
      </c>
      <c r="K17" s="67">
        <f t="shared" si="6"/>
        <v>65</v>
      </c>
      <c r="L17" s="67">
        <f t="shared" si="6"/>
        <v>420</v>
      </c>
      <c r="M17" s="67">
        <f t="shared" si="6"/>
        <v>750</v>
      </c>
      <c r="N17" s="106">
        <f t="shared" si="6"/>
        <v>30</v>
      </c>
    </row>
    <row r="18" spans="1:14" ht="12.75">
      <c r="A18" s="61"/>
      <c r="B18" s="62"/>
      <c r="C18" s="62"/>
      <c r="D18" s="62"/>
      <c r="E18" s="62"/>
      <c r="F18" s="62"/>
      <c r="G18" s="62"/>
      <c r="H18" s="62"/>
      <c r="I18" s="68"/>
      <c r="J18" s="62"/>
      <c r="K18" s="62"/>
      <c r="L18" s="68"/>
      <c r="M18" s="69"/>
      <c r="N18" s="63"/>
    </row>
    <row r="19" spans="1:14" ht="12.75" customHeight="1">
      <c r="A19" s="151" t="s">
        <v>335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3"/>
    </row>
    <row r="20" spans="1:14" ht="12.75">
      <c r="A20" s="148" t="s">
        <v>324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50"/>
    </row>
    <row r="21" spans="1:14" ht="12.75">
      <c r="A21" s="58">
        <f>A16+1</f>
        <v>10</v>
      </c>
      <c r="B21" s="2" t="s">
        <v>199</v>
      </c>
      <c r="C21" s="64" t="s">
        <v>337</v>
      </c>
      <c r="D21" s="2">
        <v>15</v>
      </c>
      <c r="E21" s="2">
        <v>15</v>
      </c>
      <c r="F21" s="2">
        <v>15</v>
      </c>
      <c r="G21" s="2"/>
      <c r="H21" s="2"/>
      <c r="I21" s="4">
        <f aca="true" t="shared" si="7" ref="I21:I28">SUM(D21:H21)</f>
        <v>45</v>
      </c>
      <c r="J21" s="2">
        <v>55</v>
      </c>
      <c r="K21" s="2"/>
      <c r="L21" s="4">
        <f aca="true" t="shared" si="8" ref="L21:L28">SUM(J21:K21)</f>
        <v>55</v>
      </c>
      <c r="M21" s="64">
        <f aca="true" t="shared" si="9" ref="M21:M28">I21+L21</f>
        <v>100</v>
      </c>
      <c r="N21" s="60">
        <f aca="true" t="shared" si="10" ref="N21:N28">M21/25</f>
        <v>4</v>
      </c>
    </row>
    <row r="22" spans="1:14" ht="12.75">
      <c r="A22" s="58">
        <f>A21+1</f>
        <v>11</v>
      </c>
      <c r="B22" s="2" t="s">
        <v>200</v>
      </c>
      <c r="C22" s="70" t="s">
        <v>338</v>
      </c>
      <c r="D22" s="2">
        <v>30</v>
      </c>
      <c r="E22" s="2">
        <v>15</v>
      </c>
      <c r="F22" s="2">
        <v>15</v>
      </c>
      <c r="G22" s="2"/>
      <c r="H22" s="2"/>
      <c r="I22" s="4">
        <f t="shared" si="7"/>
        <v>60</v>
      </c>
      <c r="J22" s="2">
        <v>65</v>
      </c>
      <c r="K22" s="2"/>
      <c r="L22" s="4">
        <f t="shared" si="8"/>
        <v>65</v>
      </c>
      <c r="M22" s="64">
        <f t="shared" si="9"/>
        <v>125</v>
      </c>
      <c r="N22" s="60">
        <f t="shared" si="10"/>
        <v>5</v>
      </c>
    </row>
    <row r="23" spans="1:14" ht="12.75">
      <c r="A23" s="58">
        <f aca="true" t="shared" si="11" ref="A23:A28">A22+1</f>
        <v>12</v>
      </c>
      <c r="B23" s="2" t="s">
        <v>201</v>
      </c>
      <c r="C23" s="70" t="s">
        <v>339</v>
      </c>
      <c r="D23" s="2">
        <v>15</v>
      </c>
      <c r="E23" s="2">
        <v>15</v>
      </c>
      <c r="F23" s="2"/>
      <c r="G23" s="2"/>
      <c r="H23" s="2"/>
      <c r="I23" s="4">
        <f t="shared" si="7"/>
        <v>30</v>
      </c>
      <c r="J23" s="2">
        <v>30</v>
      </c>
      <c r="K23" s="2">
        <v>15</v>
      </c>
      <c r="L23" s="4">
        <f t="shared" si="8"/>
        <v>45</v>
      </c>
      <c r="M23" s="2">
        <f t="shared" si="9"/>
        <v>75</v>
      </c>
      <c r="N23" s="59">
        <f t="shared" si="10"/>
        <v>3</v>
      </c>
    </row>
    <row r="24" spans="1:14" ht="12.75">
      <c r="A24" s="58">
        <f t="shared" si="11"/>
        <v>13</v>
      </c>
      <c r="B24" s="2" t="s">
        <v>202</v>
      </c>
      <c r="C24" s="70" t="s">
        <v>340</v>
      </c>
      <c r="D24" s="2">
        <v>10</v>
      </c>
      <c r="E24" s="2">
        <v>15</v>
      </c>
      <c r="F24" s="2"/>
      <c r="G24" s="2"/>
      <c r="H24" s="2">
        <v>5</v>
      </c>
      <c r="I24" s="4">
        <f t="shared" si="7"/>
        <v>30</v>
      </c>
      <c r="J24" s="2">
        <v>30</v>
      </c>
      <c r="K24" s="2">
        <v>15</v>
      </c>
      <c r="L24" s="4">
        <f t="shared" si="8"/>
        <v>45</v>
      </c>
      <c r="M24" s="2">
        <f t="shared" si="9"/>
        <v>75</v>
      </c>
      <c r="N24" s="59">
        <f t="shared" si="10"/>
        <v>3</v>
      </c>
    </row>
    <row r="25" spans="1:14" ht="12.75">
      <c r="A25" s="58">
        <f t="shared" si="11"/>
        <v>14</v>
      </c>
      <c r="B25" s="2" t="s">
        <v>203</v>
      </c>
      <c r="C25" s="64" t="s">
        <v>329</v>
      </c>
      <c r="D25" s="2">
        <v>0</v>
      </c>
      <c r="E25" s="2">
        <v>45</v>
      </c>
      <c r="F25" s="2">
        <v>0</v>
      </c>
      <c r="G25" s="2"/>
      <c r="H25" s="2"/>
      <c r="I25" s="4">
        <f t="shared" si="7"/>
        <v>45</v>
      </c>
      <c r="J25" s="2">
        <v>55</v>
      </c>
      <c r="K25" s="2"/>
      <c r="L25" s="4">
        <f t="shared" si="8"/>
        <v>55</v>
      </c>
      <c r="M25" s="64">
        <f t="shared" si="9"/>
        <v>100</v>
      </c>
      <c r="N25" s="60">
        <f t="shared" si="10"/>
        <v>4</v>
      </c>
    </row>
    <row r="26" spans="1:14" s="66" customFormat="1" ht="25.5">
      <c r="A26" s="58">
        <f t="shared" si="11"/>
        <v>15</v>
      </c>
      <c r="B26" s="2" t="s">
        <v>204</v>
      </c>
      <c r="C26" s="64" t="s">
        <v>341</v>
      </c>
      <c r="D26" s="2"/>
      <c r="E26" s="2"/>
      <c r="F26" s="2"/>
      <c r="G26" s="2">
        <v>40</v>
      </c>
      <c r="H26" s="2">
        <v>25</v>
      </c>
      <c r="I26" s="4">
        <f t="shared" si="7"/>
        <v>65</v>
      </c>
      <c r="J26" s="2"/>
      <c r="K26" s="2">
        <v>135</v>
      </c>
      <c r="L26" s="4">
        <f t="shared" si="8"/>
        <v>135</v>
      </c>
      <c r="M26" s="64">
        <f t="shared" si="9"/>
        <v>200</v>
      </c>
      <c r="N26" s="60">
        <f t="shared" si="10"/>
        <v>8</v>
      </c>
    </row>
    <row r="27" spans="1:14" ht="12.75">
      <c r="A27" s="58">
        <f t="shared" si="11"/>
        <v>16</v>
      </c>
      <c r="B27" s="2" t="s">
        <v>205</v>
      </c>
      <c r="C27" s="64" t="s">
        <v>342</v>
      </c>
      <c r="D27" s="2"/>
      <c r="E27" s="2"/>
      <c r="F27" s="2"/>
      <c r="G27" s="2">
        <v>5</v>
      </c>
      <c r="H27" s="2"/>
      <c r="I27" s="4">
        <f t="shared" si="7"/>
        <v>5</v>
      </c>
      <c r="J27" s="2"/>
      <c r="K27" s="2">
        <v>20</v>
      </c>
      <c r="L27" s="4">
        <f t="shared" si="8"/>
        <v>20</v>
      </c>
      <c r="M27" s="64">
        <f t="shared" si="9"/>
        <v>25</v>
      </c>
      <c r="N27" s="60">
        <f t="shared" si="10"/>
        <v>1</v>
      </c>
    </row>
    <row r="28" spans="1:14" ht="12.75">
      <c r="A28" s="58">
        <f t="shared" si="11"/>
        <v>17</v>
      </c>
      <c r="B28" s="2" t="s">
        <v>206</v>
      </c>
      <c r="C28" s="64" t="s">
        <v>343</v>
      </c>
      <c r="D28" s="2">
        <v>0</v>
      </c>
      <c r="E28" s="2">
        <v>25</v>
      </c>
      <c r="F28" s="2"/>
      <c r="G28" s="2"/>
      <c r="H28" s="2"/>
      <c r="I28" s="4">
        <f t="shared" si="7"/>
        <v>25</v>
      </c>
      <c r="J28" s="2">
        <v>25</v>
      </c>
      <c r="K28" s="2"/>
      <c r="L28" s="4">
        <f t="shared" si="8"/>
        <v>25</v>
      </c>
      <c r="M28" s="64">
        <f t="shared" si="9"/>
        <v>50</v>
      </c>
      <c r="N28" s="60">
        <f t="shared" si="10"/>
        <v>2</v>
      </c>
    </row>
    <row r="29" spans="1:14" ht="12.75">
      <c r="A29" s="124" t="s">
        <v>344</v>
      </c>
      <c r="B29" s="120"/>
      <c r="C29" s="121"/>
      <c r="D29" s="4">
        <f aca="true" t="shared" si="12" ref="D29:N29">SUM(D21:D28)</f>
        <v>70</v>
      </c>
      <c r="E29" s="4">
        <f t="shared" si="12"/>
        <v>130</v>
      </c>
      <c r="F29" s="4">
        <f t="shared" si="12"/>
        <v>30</v>
      </c>
      <c r="G29" s="4">
        <f t="shared" si="12"/>
        <v>45</v>
      </c>
      <c r="H29" s="4">
        <f t="shared" si="12"/>
        <v>30</v>
      </c>
      <c r="I29" s="4">
        <f t="shared" si="12"/>
        <v>305</v>
      </c>
      <c r="J29" s="4">
        <f t="shared" si="12"/>
        <v>260</v>
      </c>
      <c r="K29" s="4">
        <f t="shared" si="12"/>
        <v>185</v>
      </c>
      <c r="L29" s="4">
        <f t="shared" si="12"/>
        <v>445</v>
      </c>
      <c r="M29" s="4">
        <f t="shared" si="12"/>
        <v>750</v>
      </c>
      <c r="N29" s="4">
        <f t="shared" si="12"/>
        <v>30</v>
      </c>
    </row>
    <row r="30" spans="1:14" ht="12.75">
      <c r="A30" s="148" t="s">
        <v>345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50"/>
    </row>
    <row r="31" spans="1:14" ht="12.75">
      <c r="A31" s="58">
        <f>A28+1</f>
        <v>18</v>
      </c>
      <c r="B31" s="2" t="s">
        <v>106</v>
      </c>
      <c r="C31" s="2" t="s">
        <v>334</v>
      </c>
      <c r="D31" s="2"/>
      <c r="E31" s="2"/>
      <c r="F31" s="2"/>
      <c r="G31" s="2"/>
      <c r="H31" s="2"/>
      <c r="I31" s="4"/>
      <c r="J31" s="2"/>
      <c r="K31" s="2"/>
      <c r="L31" s="4"/>
      <c r="M31" s="2"/>
      <c r="N31" s="59"/>
    </row>
    <row r="32" spans="1:14" ht="13.5" thickBot="1">
      <c r="A32" s="154" t="s">
        <v>346</v>
      </c>
      <c r="B32" s="155"/>
      <c r="C32" s="156"/>
      <c r="D32" s="72">
        <f>D29</f>
        <v>70</v>
      </c>
      <c r="E32" s="72">
        <f aca="true" t="shared" si="13" ref="E32:N32">E29</f>
        <v>130</v>
      </c>
      <c r="F32" s="72">
        <f t="shared" si="13"/>
        <v>30</v>
      </c>
      <c r="G32" s="72">
        <f t="shared" si="13"/>
        <v>45</v>
      </c>
      <c r="H32" s="72">
        <f t="shared" si="13"/>
        <v>30</v>
      </c>
      <c r="I32" s="72">
        <f t="shared" si="13"/>
        <v>305</v>
      </c>
      <c r="J32" s="72">
        <f t="shared" si="13"/>
        <v>260</v>
      </c>
      <c r="K32" s="72">
        <f t="shared" si="13"/>
        <v>185</v>
      </c>
      <c r="L32" s="72">
        <f t="shared" si="13"/>
        <v>445</v>
      </c>
      <c r="M32" s="72">
        <f t="shared" si="13"/>
        <v>750</v>
      </c>
      <c r="N32" s="72">
        <f t="shared" si="13"/>
        <v>30</v>
      </c>
    </row>
    <row r="33" ht="13.5" thickBot="1"/>
    <row r="34" spans="1:14" ht="12.75">
      <c r="A34" s="139" t="s">
        <v>347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1"/>
    </row>
    <row r="35" spans="1:14" ht="12.75">
      <c r="A35" s="149" t="s">
        <v>324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</row>
    <row r="36" spans="1:14" ht="25.5">
      <c r="A36" s="2">
        <f>A31+1</f>
        <v>19</v>
      </c>
      <c r="B36" s="2" t="s">
        <v>207</v>
      </c>
      <c r="C36" s="64" t="s">
        <v>348</v>
      </c>
      <c r="D36" s="2"/>
      <c r="E36" s="2"/>
      <c r="F36" s="2"/>
      <c r="G36" s="2">
        <v>40</v>
      </c>
      <c r="H36" s="2">
        <v>25</v>
      </c>
      <c r="I36" s="4">
        <f>SUM(D36:H36)</f>
        <v>65</v>
      </c>
      <c r="J36" s="2"/>
      <c r="K36" s="2">
        <v>135</v>
      </c>
      <c r="L36" s="4">
        <f aca="true" t="shared" si="14" ref="L36:L43">SUM(J36:K36)</f>
        <v>135</v>
      </c>
      <c r="M36" s="64">
        <f aca="true" t="shared" si="15" ref="M36:M43">I36+L36</f>
        <v>200</v>
      </c>
      <c r="N36" s="74">
        <f>M36/25</f>
        <v>8</v>
      </c>
    </row>
    <row r="37" spans="1:14" ht="12.75">
      <c r="A37" s="2">
        <f aca="true" t="shared" si="16" ref="A37:A43">A36+1</f>
        <v>20</v>
      </c>
      <c r="B37" s="2" t="s">
        <v>208</v>
      </c>
      <c r="C37" s="64" t="s">
        <v>342</v>
      </c>
      <c r="D37" s="2"/>
      <c r="E37" s="2"/>
      <c r="F37" s="2"/>
      <c r="G37" s="2">
        <v>5</v>
      </c>
      <c r="H37" s="2"/>
      <c r="I37" s="4">
        <f>SUM(D37:H37)</f>
        <v>5</v>
      </c>
      <c r="J37" s="2"/>
      <c r="K37" s="2">
        <v>20</v>
      </c>
      <c r="L37" s="4">
        <f t="shared" si="14"/>
        <v>20</v>
      </c>
      <c r="M37" s="64">
        <f t="shared" si="15"/>
        <v>25</v>
      </c>
      <c r="N37" s="74">
        <f>M37/25</f>
        <v>1</v>
      </c>
    </row>
    <row r="38" spans="1:14" ht="12.75">
      <c r="A38" s="2">
        <f t="shared" si="16"/>
        <v>21</v>
      </c>
      <c r="B38" s="2" t="s">
        <v>209</v>
      </c>
      <c r="C38" s="64" t="s">
        <v>349</v>
      </c>
      <c r="D38" s="2">
        <v>15</v>
      </c>
      <c r="E38" s="2">
        <v>10</v>
      </c>
      <c r="F38" s="2"/>
      <c r="G38" s="2"/>
      <c r="H38" s="2"/>
      <c r="I38" s="4">
        <f aca="true" t="shared" si="17" ref="I38:I43">SUM(D38:H38)</f>
        <v>25</v>
      </c>
      <c r="J38" s="2">
        <v>25</v>
      </c>
      <c r="K38" s="2"/>
      <c r="L38" s="4">
        <f t="shared" si="14"/>
        <v>25</v>
      </c>
      <c r="M38" s="64">
        <f t="shared" si="15"/>
        <v>50</v>
      </c>
      <c r="N38" s="74">
        <f aca="true" t="shared" si="18" ref="N38:N43">M38/25</f>
        <v>2</v>
      </c>
    </row>
    <row r="39" spans="1:14" ht="12.75">
      <c r="A39" s="2">
        <f t="shared" si="16"/>
        <v>22</v>
      </c>
      <c r="B39" s="2" t="s">
        <v>210</v>
      </c>
      <c r="C39" s="70" t="s">
        <v>350</v>
      </c>
      <c r="D39" s="2">
        <v>10</v>
      </c>
      <c r="E39" s="2">
        <v>10</v>
      </c>
      <c r="F39" s="2">
        <v>5</v>
      </c>
      <c r="G39" s="2"/>
      <c r="H39" s="2"/>
      <c r="I39" s="4">
        <f t="shared" si="17"/>
        <v>25</v>
      </c>
      <c r="J39" s="2">
        <v>25</v>
      </c>
      <c r="K39" s="2"/>
      <c r="L39" s="4">
        <f t="shared" si="14"/>
        <v>25</v>
      </c>
      <c r="M39" s="64">
        <f t="shared" si="15"/>
        <v>50</v>
      </c>
      <c r="N39" s="74">
        <f t="shared" si="18"/>
        <v>2</v>
      </c>
    </row>
    <row r="40" spans="1:14" s="66" customFormat="1" ht="12.75">
      <c r="A40" s="2">
        <f t="shared" si="16"/>
        <v>23</v>
      </c>
      <c r="B40" s="2" t="s">
        <v>211</v>
      </c>
      <c r="C40" s="64" t="s">
        <v>351</v>
      </c>
      <c r="D40" s="2">
        <v>10</v>
      </c>
      <c r="E40" s="2">
        <v>15</v>
      </c>
      <c r="F40" s="2"/>
      <c r="G40" s="2"/>
      <c r="H40" s="2"/>
      <c r="I40" s="4">
        <f t="shared" si="17"/>
        <v>25</v>
      </c>
      <c r="J40" s="2">
        <v>25</v>
      </c>
      <c r="K40" s="2"/>
      <c r="L40" s="4">
        <f t="shared" si="14"/>
        <v>25</v>
      </c>
      <c r="M40" s="64">
        <f t="shared" si="15"/>
        <v>50</v>
      </c>
      <c r="N40" s="74">
        <f t="shared" si="18"/>
        <v>2</v>
      </c>
    </row>
    <row r="41" spans="1:14" s="66" customFormat="1" ht="12.75">
      <c r="A41" s="2">
        <f t="shared" si="16"/>
        <v>24</v>
      </c>
      <c r="B41" s="2" t="s">
        <v>212</v>
      </c>
      <c r="C41" s="64" t="s">
        <v>329</v>
      </c>
      <c r="D41" s="2">
        <v>0</v>
      </c>
      <c r="E41" s="2">
        <v>45</v>
      </c>
      <c r="F41" s="2"/>
      <c r="G41" s="2"/>
      <c r="H41" s="2"/>
      <c r="I41" s="4">
        <f t="shared" si="17"/>
        <v>45</v>
      </c>
      <c r="J41" s="2">
        <v>55</v>
      </c>
      <c r="K41" s="2"/>
      <c r="L41" s="4">
        <f t="shared" si="14"/>
        <v>55</v>
      </c>
      <c r="M41" s="64">
        <f t="shared" si="15"/>
        <v>100</v>
      </c>
      <c r="N41" s="74">
        <f t="shared" si="18"/>
        <v>4</v>
      </c>
    </row>
    <row r="42" spans="1:14" s="66" customFormat="1" ht="12.75">
      <c r="A42" s="2">
        <f t="shared" si="16"/>
        <v>25</v>
      </c>
      <c r="B42" s="2" t="s">
        <v>213</v>
      </c>
      <c r="C42" s="64" t="s">
        <v>352</v>
      </c>
      <c r="D42" s="2">
        <v>15</v>
      </c>
      <c r="E42" s="2">
        <v>15</v>
      </c>
      <c r="F42" s="2"/>
      <c r="G42" s="2"/>
      <c r="H42" s="2"/>
      <c r="I42" s="4">
        <f t="shared" si="17"/>
        <v>30</v>
      </c>
      <c r="J42" s="2">
        <v>45</v>
      </c>
      <c r="K42" s="2"/>
      <c r="L42" s="4">
        <f t="shared" si="14"/>
        <v>45</v>
      </c>
      <c r="M42" s="64">
        <f t="shared" si="15"/>
        <v>75</v>
      </c>
      <c r="N42" s="74">
        <f t="shared" si="18"/>
        <v>3</v>
      </c>
    </row>
    <row r="43" spans="1:14" s="66" customFormat="1" ht="12.75">
      <c r="A43" s="2">
        <f t="shared" si="16"/>
        <v>26</v>
      </c>
      <c r="B43" s="2" t="s">
        <v>214</v>
      </c>
      <c r="C43" s="64" t="s">
        <v>353</v>
      </c>
      <c r="D43" s="2">
        <v>15</v>
      </c>
      <c r="E43" s="2">
        <v>20</v>
      </c>
      <c r="F43" s="2"/>
      <c r="G43" s="2"/>
      <c r="H43" s="2"/>
      <c r="I43" s="4">
        <f t="shared" si="17"/>
        <v>35</v>
      </c>
      <c r="J43" s="2">
        <v>35</v>
      </c>
      <c r="K43" s="2">
        <v>55</v>
      </c>
      <c r="L43" s="4">
        <f t="shared" si="14"/>
        <v>90</v>
      </c>
      <c r="M43" s="64">
        <f t="shared" si="15"/>
        <v>125</v>
      </c>
      <c r="N43" s="74">
        <f t="shared" si="18"/>
        <v>5</v>
      </c>
    </row>
    <row r="44" spans="1:14" ht="12.75">
      <c r="A44" s="119" t="s">
        <v>344</v>
      </c>
      <c r="B44" s="120"/>
      <c r="C44" s="121"/>
      <c r="D44" s="4">
        <f aca="true" t="shared" si="19" ref="D44:N44">SUM(D36:D43)</f>
        <v>65</v>
      </c>
      <c r="E44" s="4">
        <f t="shared" si="19"/>
        <v>115</v>
      </c>
      <c r="F44" s="4">
        <f t="shared" si="19"/>
        <v>5</v>
      </c>
      <c r="G44" s="4">
        <f t="shared" si="19"/>
        <v>45</v>
      </c>
      <c r="H44" s="4">
        <f t="shared" si="19"/>
        <v>25</v>
      </c>
      <c r="I44" s="4">
        <f t="shared" si="19"/>
        <v>255</v>
      </c>
      <c r="J44" s="4">
        <f t="shared" si="19"/>
        <v>210</v>
      </c>
      <c r="K44" s="4">
        <f t="shared" si="19"/>
        <v>210</v>
      </c>
      <c r="L44" s="4">
        <f t="shared" si="19"/>
        <v>420</v>
      </c>
      <c r="M44" s="4">
        <f t="shared" si="19"/>
        <v>675</v>
      </c>
      <c r="N44" s="83">
        <f t="shared" si="19"/>
        <v>27</v>
      </c>
    </row>
    <row r="45" spans="1:14" s="66" customFormat="1" ht="25.5">
      <c r="A45" s="2">
        <f>A43+1</f>
        <v>27</v>
      </c>
      <c r="B45" s="2" t="s">
        <v>215</v>
      </c>
      <c r="C45" s="64" t="s">
        <v>354</v>
      </c>
      <c r="D45" s="2">
        <v>0</v>
      </c>
      <c r="E45" s="2">
        <v>35</v>
      </c>
      <c r="F45" s="2"/>
      <c r="G45" s="2"/>
      <c r="H45" s="2"/>
      <c r="I45" s="4">
        <f>SUM(D45:H45)</f>
        <v>35</v>
      </c>
      <c r="J45" s="2">
        <v>40</v>
      </c>
      <c r="K45" s="2"/>
      <c r="L45" s="4">
        <f>SUM(J45:K45)</f>
        <v>40</v>
      </c>
      <c r="M45" s="64">
        <f>I45+L45</f>
        <v>75</v>
      </c>
      <c r="N45" s="74">
        <f>M45/25</f>
        <v>3</v>
      </c>
    </row>
    <row r="46" spans="1:14" ht="12.75">
      <c r="A46" s="149" t="s">
        <v>345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</row>
    <row r="47" spans="1:14" ht="12.75">
      <c r="A47" s="2">
        <f>A45+1</f>
        <v>28</v>
      </c>
      <c r="B47" s="2" t="s">
        <v>106</v>
      </c>
      <c r="C47" s="2" t="s">
        <v>334</v>
      </c>
      <c r="D47" s="2"/>
      <c r="E47" s="2"/>
      <c r="F47" s="2"/>
      <c r="G47" s="2"/>
      <c r="H47" s="2"/>
      <c r="I47" s="4"/>
      <c r="J47" s="2"/>
      <c r="K47" s="2"/>
      <c r="L47" s="4"/>
      <c r="M47" s="2"/>
      <c r="N47" s="75"/>
    </row>
    <row r="48" spans="1:14" s="76" customFormat="1" ht="12.75">
      <c r="A48" s="160" t="s">
        <v>355</v>
      </c>
      <c r="B48" s="129"/>
      <c r="C48" s="130"/>
      <c r="D48" s="67">
        <f>D44+D45</f>
        <v>65</v>
      </c>
      <c r="E48" s="67">
        <f aca="true" t="shared" si="20" ref="E48:N48">E44+E45</f>
        <v>150</v>
      </c>
      <c r="F48" s="67">
        <f t="shared" si="20"/>
        <v>5</v>
      </c>
      <c r="G48" s="67">
        <f t="shared" si="20"/>
        <v>45</v>
      </c>
      <c r="H48" s="67">
        <f t="shared" si="20"/>
        <v>25</v>
      </c>
      <c r="I48" s="67">
        <f t="shared" si="20"/>
        <v>290</v>
      </c>
      <c r="J48" s="67">
        <f t="shared" si="20"/>
        <v>250</v>
      </c>
      <c r="K48" s="67">
        <f t="shared" si="20"/>
        <v>210</v>
      </c>
      <c r="L48" s="67">
        <f t="shared" si="20"/>
        <v>460</v>
      </c>
      <c r="M48" s="67">
        <f t="shared" si="20"/>
        <v>750</v>
      </c>
      <c r="N48" s="67">
        <f t="shared" si="20"/>
        <v>30</v>
      </c>
    </row>
    <row r="49" spans="1:14" s="76" customFormat="1" ht="12.75">
      <c r="A49" s="61"/>
      <c r="B49" s="62"/>
      <c r="C49" s="62"/>
      <c r="D49" s="62"/>
      <c r="E49" s="62"/>
      <c r="F49" s="62"/>
      <c r="G49" s="62"/>
      <c r="H49" s="62"/>
      <c r="I49" s="68"/>
      <c r="J49" s="62"/>
      <c r="K49" s="62"/>
      <c r="L49" s="68"/>
      <c r="M49" s="62"/>
      <c r="N49" s="63"/>
    </row>
    <row r="50" spans="1:14" s="77" customFormat="1" ht="12.75">
      <c r="A50" s="161" t="s">
        <v>356</v>
      </c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3"/>
    </row>
    <row r="51" spans="1:14" s="77" customFormat="1" ht="12.75">
      <c r="A51" s="157" t="s">
        <v>324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9"/>
    </row>
    <row r="52" spans="1:14" s="77" customFormat="1" ht="25.5">
      <c r="A52" s="78">
        <f>A47+1</f>
        <v>29</v>
      </c>
      <c r="B52" s="2" t="s">
        <v>216</v>
      </c>
      <c r="C52" s="64" t="s">
        <v>357</v>
      </c>
      <c r="D52" s="2"/>
      <c r="E52" s="2"/>
      <c r="F52" s="2"/>
      <c r="G52" s="2">
        <v>40</v>
      </c>
      <c r="H52" s="2">
        <v>25</v>
      </c>
      <c r="I52" s="4">
        <f>SUM(D52:H52)</f>
        <v>65</v>
      </c>
      <c r="J52" s="2"/>
      <c r="K52" s="2">
        <v>135</v>
      </c>
      <c r="L52" s="4">
        <f>SUM(J52:K52)</f>
        <v>135</v>
      </c>
      <c r="M52" s="64">
        <f>I52+L52</f>
        <v>200</v>
      </c>
      <c r="N52" s="60">
        <f>M52/25</f>
        <v>8</v>
      </c>
    </row>
    <row r="53" spans="1:14" s="77" customFormat="1" ht="12.75">
      <c r="A53" s="78">
        <f>A52+1</f>
        <v>30</v>
      </c>
      <c r="B53" s="2" t="s">
        <v>217</v>
      </c>
      <c r="C53" s="64" t="s">
        <v>342</v>
      </c>
      <c r="D53" s="2"/>
      <c r="E53" s="2"/>
      <c r="F53" s="2"/>
      <c r="G53" s="2">
        <v>5</v>
      </c>
      <c r="H53" s="2"/>
      <c r="I53" s="4">
        <f>SUM(D53:H53)</f>
        <v>5</v>
      </c>
      <c r="J53" s="2"/>
      <c r="K53" s="2">
        <v>20</v>
      </c>
      <c r="L53" s="4">
        <f>SUM(J53:K53)</f>
        <v>20</v>
      </c>
      <c r="M53" s="64">
        <f>I53+L53</f>
        <v>25</v>
      </c>
      <c r="N53" s="60">
        <f>M53/25</f>
        <v>1</v>
      </c>
    </row>
    <row r="54" spans="1:14" s="77" customFormat="1" ht="12.75">
      <c r="A54" s="78">
        <f aca="true" t="shared" si="21" ref="A54:A60">A53+1</f>
        <v>31</v>
      </c>
      <c r="B54" s="2" t="s">
        <v>218</v>
      </c>
      <c r="C54" s="64" t="s">
        <v>358</v>
      </c>
      <c r="D54" s="64">
        <v>15</v>
      </c>
      <c r="E54" s="64">
        <v>20</v>
      </c>
      <c r="F54" s="64">
        <v>10</v>
      </c>
      <c r="G54" s="64">
        <v>5</v>
      </c>
      <c r="H54" s="64"/>
      <c r="I54" s="4">
        <f aca="true" t="shared" si="22" ref="I54:I60">SUM(D54:H54)</f>
        <v>50</v>
      </c>
      <c r="J54" s="64">
        <v>50</v>
      </c>
      <c r="K54" s="64">
        <v>25</v>
      </c>
      <c r="L54" s="71">
        <f aca="true" t="shared" si="23" ref="L54:L60">SUM(J54:K54)</f>
        <v>75</v>
      </c>
      <c r="M54" s="64">
        <f aca="true" t="shared" si="24" ref="M54:M60">I54+L54</f>
        <v>125</v>
      </c>
      <c r="N54" s="60">
        <f aca="true" t="shared" si="25" ref="N54:N60">M54/25</f>
        <v>5</v>
      </c>
    </row>
    <row r="55" spans="1:14" s="77" customFormat="1" ht="12.75">
      <c r="A55" s="78">
        <f t="shared" si="21"/>
        <v>32</v>
      </c>
      <c r="B55" s="2" t="s">
        <v>219</v>
      </c>
      <c r="C55" s="64" t="s">
        <v>359</v>
      </c>
      <c r="D55" s="64">
        <v>10</v>
      </c>
      <c r="E55" s="64">
        <v>15</v>
      </c>
      <c r="F55" s="64"/>
      <c r="G55" s="64"/>
      <c r="H55" s="64"/>
      <c r="I55" s="4">
        <f t="shared" si="22"/>
        <v>25</v>
      </c>
      <c r="J55" s="64">
        <v>25</v>
      </c>
      <c r="K55" s="64"/>
      <c r="L55" s="71">
        <f t="shared" si="23"/>
        <v>25</v>
      </c>
      <c r="M55" s="64">
        <f t="shared" si="24"/>
        <v>50</v>
      </c>
      <c r="N55" s="60">
        <f t="shared" si="25"/>
        <v>2</v>
      </c>
    </row>
    <row r="56" spans="1:14" s="77" customFormat="1" ht="12.75">
      <c r="A56" s="78">
        <f t="shared" si="21"/>
        <v>33</v>
      </c>
      <c r="B56" s="2" t="s">
        <v>220</v>
      </c>
      <c r="C56" s="64" t="s">
        <v>360</v>
      </c>
      <c r="D56" s="64">
        <v>10</v>
      </c>
      <c r="E56" s="64">
        <v>10</v>
      </c>
      <c r="F56" s="64">
        <v>5</v>
      </c>
      <c r="G56" s="64">
        <v>5</v>
      </c>
      <c r="H56" s="64"/>
      <c r="I56" s="4">
        <f>SUM(D56:H56)</f>
        <v>30</v>
      </c>
      <c r="J56" s="64">
        <v>30</v>
      </c>
      <c r="K56" s="64">
        <v>15</v>
      </c>
      <c r="L56" s="71">
        <f>SUM(J56:K56)</f>
        <v>45</v>
      </c>
      <c r="M56" s="64">
        <f>I56+L56</f>
        <v>75</v>
      </c>
      <c r="N56" s="60">
        <f>M56/25</f>
        <v>3</v>
      </c>
    </row>
    <row r="57" spans="1:14" s="79" customFormat="1" ht="12.75">
      <c r="A57" s="78">
        <f t="shared" si="21"/>
        <v>34</v>
      </c>
      <c r="B57" s="2" t="s">
        <v>221</v>
      </c>
      <c r="C57" s="64" t="s">
        <v>361</v>
      </c>
      <c r="D57" s="64">
        <v>10</v>
      </c>
      <c r="E57" s="64">
        <v>10</v>
      </c>
      <c r="F57" s="64">
        <v>5</v>
      </c>
      <c r="G57" s="64"/>
      <c r="H57" s="64"/>
      <c r="I57" s="4">
        <f t="shared" si="22"/>
        <v>25</v>
      </c>
      <c r="J57" s="64">
        <v>25</v>
      </c>
      <c r="K57" s="64"/>
      <c r="L57" s="71">
        <f t="shared" si="23"/>
        <v>25</v>
      </c>
      <c r="M57" s="64">
        <f t="shared" si="24"/>
        <v>50</v>
      </c>
      <c r="N57" s="60">
        <f t="shared" si="25"/>
        <v>2</v>
      </c>
    </row>
    <row r="58" spans="1:14" s="77" customFormat="1" ht="12.75">
      <c r="A58" s="78">
        <f t="shared" si="21"/>
        <v>35</v>
      </c>
      <c r="B58" s="2" t="s">
        <v>222</v>
      </c>
      <c r="C58" s="64" t="s">
        <v>362</v>
      </c>
      <c r="D58" s="64">
        <v>10</v>
      </c>
      <c r="E58" s="64">
        <v>10</v>
      </c>
      <c r="F58" s="64">
        <v>5</v>
      </c>
      <c r="G58" s="64"/>
      <c r="H58" s="64"/>
      <c r="I58" s="4">
        <f t="shared" si="22"/>
        <v>25</v>
      </c>
      <c r="J58" s="64">
        <v>25</v>
      </c>
      <c r="K58" s="64"/>
      <c r="L58" s="71">
        <f t="shared" si="23"/>
        <v>25</v>
      </c>
      <c r="M58" s="64">
        <f t="shared" si="24"/>
        <v>50</v>
      </c>
      <c r="N58" s="60">
        <f t="shared" si="25"/>
        <v>2</v>
      </c>
    </row>
    <row r="59" spans="1:14" s="77" customFormat="1" ht="12.75">
      <c r="A59" s="78">
        <f t="shared" si="21"/>
        <v>36</v>
      </c>
      <c r="B59" s="2" t="s">
        <v>223</v>
      </c>
      <c r="C59" s="64" t="s">
        <v>363</v>
      </c>
      <c r="D59" s="64">
        <v>10</v>
      </c>
      <c r="E59" s="64">
        <v>15</v>
      </c>
      <c r="F59" s="64"/>
      <c r="G59" s="64"/>
      <c r="H59" s="64"/>
      <c r="I59" s="4">
        <f t="shared" si="22"/>
        <v>25</v>
      </c>
      <c r="J59" s="64">
        <v>25</v>
      </c>
      <c r="K59" s="64"/>
      <c r="L59" s="71">
        <f t="shared" si="23"/>
        <v>25</v>
      </c>
      <c r="M59" s="64">
        <f t="shared" si="24"/>
        <v>50</v>
      </c>
      <c r="N59" s="60">
        <f t="shared" si="25"/>
        <v>2</v>
      </c>
    </row>
    <row r="60" spans="1:14" s="77" customFormat="1" ht="12.75">
      <c r="A60" s="78">
        <f t="shared" si="21"/>
        <v>37</v>
      </c>
      <c r="B60" s="2" t="s">
        <v>224</v>
      </c>
      <c r="C60" s="64" t="s">
        <v>329</v>
      </c>
      <c r="D60" s="64">
        <v>0</v>
      </c>
      <c r="E60" s="64">
        <v>35</v>
      </c>
      <c r="F60" s="64">
        <v>0</v>
      </c>
      <c r="G60" s="64"/>
      <c r="H60" s="64"/>
      <c r="I60" s="4">
        <f t="shared" si="22"/>
        <v>35</v>
      </c>
      <c r="J60" s="64">
        <v>40</v>
      </c>
      <c r="K60" s="64"/>
      <c r="L60" s="71">
        <f t="shared" si="23"/>
        <v>40</v>
      </c>
      <c r="M60" s="64">
        <f t="shared" si="24"/>
        <v>75</v>
      </c>
      <c r="N60" s="60">
        <f t="shared" si="25"/>
        <v>3</v>
      </c>
    </row>
    <row r="61" spans="1:14" s="77" customFormat="1" ht="12.75">
      <c r="A61" s="142" t="s">
        <v>344</v>
      </c>
      <c r="B61" s="143"/>
      <c r="C61" s="144"/>
      <c r="D61" s="71">
        <f>SUM(D52:D60)</f>
        <v>65</v>
      </c>
      <c r="E61" s="71">
        <f aca="true" t="shared" si="26" ref="E61:N61">SUM(E52:E60)</f>
        <v>115</v>
      </c>
      <c r="F61" s="71">
        <f t="shared" si="26"/>
        <v>25</v>
      </c>
      <c r="G61" s="71">
        <f t="shared" si="26"/>
        <v>55</v>
      </c>
      <c r="H61" s="71">
        <f t="shared" si="26"/>
        <v>25</v>
      </c>
      <c r="I61" s="71">
        <f t="shared" si="26"/>
        <v>285</v>
      </c>
      <c r="J61" s="71">
        <f t="shared" si="26"/>
        <v>220</v>
      </c>
      <c r="K61" s="71">
        <f t="shared" si="26"/>
        <v>195</v>
      </c>
      <c r="L61" s="71">
        <f t="shared" si="26"/>
        <v>415</v>
      </c>
      <c r="M61" s="71">
        <f t="shared" si="26"/>
        <v>700</v>
      </c>
      <c r="N61" s="71">
        <f t="shared" si="26"/>
        <v>28</v>
      </c>
    </row>
    <row r="62" spans="1:14" s="77" customFormat="1" ht="12.75">
      <c r="A62" s="145" t="s">
        <v>364</v>
      </c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7"/>
    </row>
    <row r="63" spans="1:14" s="77" customFormat="1" ht="25.5">
      <c r="A63" s="80">
        <f>A60+1</f>
        <v>38</v>
      </c>
      <c r="B63" s="2" t="s">
        <v>226</v>
      </c>
      <c r="C63" s="64" t="s">
        <v>354</v>
      </c>
      <c r="D63" s="64">
        <v>0</v>
      </c>
      <c r="E63" s="64">
        <v>25</v>
      </c>
      <c r="F63" s="64"/>
      <c r="G63" s="64"/>
      <c r="H63" s="64"/>
      <c r="I63" s="4">
        <f>SUM(D63:H63)</f>
        <v>25</v>
      </c>
      <c r="J63" s="64">
        <v>25</v>
      </c>
      <c r="K63" s="64"/>
      <c r="L63" s="71">
        <f>SUM(J63:K63)</f>
        <v>25</v>
      </c>
      <c r="M63" s="64">
        <f>I63+L63</f>
        <v>50</v>
      </c>
      <c r="N63" s="60">
        <f>M63/25</f>
        <v>2</v>
      </c>
    </row>
    <row r="64" spans="1:14" s="77" customFormat="1" ht="12.75">
      <c r="A64" s="145" t="s">
        <v>345</v>
      </c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7"/>
    </row>
    <row r="65" spans="1:14" s="77" customFormat="1" ht="12.75">
      <c r="A65" s="80">
        <f>A63+1</f>
        <v>39</v>
      </c>
      <c r="B65" s="64" t="s">
        <v>106</v>
      </c>
      <c r="C65" s="64" t="s">
        <v>334</v>
      </c>
      <c r="D65" s="64"/>
      <c r="E65" s="64"/>
      <c r="F65" s="64"/>
      <c r="G65" s="64"/>
      <c r="H65" s="64"/>
      <c r="I65" s="71"/>
      <c r="J65" s="64"/>
      <c r="K65" s="64"/>
      <c r="L65" s="71"/>
      <c r="M65" s="64"/>
      <c r="N65" s="60"/>
    </row>
    <row r="66" spans="1:14" s="81" customFormat="1" ht="13.5" thickBot="1">
      <c r="A66" s="154" t="s">
        <v>365</v>
      </c>
      <c r="B66" s="155"/>
      <c r="C66" s="156"/>
      <c r="D66" s="72">
        <f>D61+D63</f>
        <v>65</v>
      </c>
      <c r="E66" s="72">
        <f aca="true" t="shared" si="27" ref="E66:N66">E61+E63</f>
        <v>140</v>
      </c>
      <c r="F66" s="72">
        <f t="shared" si="27"/>
        <v>25</v>
      </c>
      <c r="G66" s="72">
        <f t="shared" si="27"/>
        <v>55</v>
      </c>
      <c r="H66" s="72">
        <f t="shared" si="27"/>
        <v>25</v>
      </c>
      <c r="I66" s="72">
        <f t="shared" si="27"/>
        <v>310</v>
      </c>
      <c r="J66" s="72">
        <f t="shared" si="27"/>
        <v>245</v>
      </c>
      <c r="K66" s="72">
        <f t="shared" si="27"/>
        <v>195</v>
      </c>
      <c r="L66" s="72">
        <f t="shared" si="27"/>
        <v>440</v>
      </c>
      <c r="M66" s="72">
        <f t="shared" si="27"/>
        <v>750</v>
      </c>
      <c r="N66" s="72">
        <f t="shared" si="27"/>
        <v>30</v>
      </c>
    </row>
    <row r="67" ht="13.5" thickBot="1"/>
    <row r="68" spans="1:14" s="77" customFormat="1" ht="12.75">
      <c r="A68" s="139" t="s">
        <v>366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1"/>
    </row>
    <row r="69" spans="1:14" s="77" customFormat="1" ht="12.75">
      <c r="A69" s="125" t="s">
        <v>324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7"/>
    </row>
    <row r="70" spans="1:14" ht="25.5">
      <c r="A70" s="78">
        <f>A65+1</f>
        <v>40</v>
      </c>
      <c r="B70" s="2" t="s">
        <v>228</v>
      </c>
      <c r="C70" s="64" t="s">
        <v>357</v>
      </c>
      <c r="D70" s="2"/>
      <c r="E70" s="2"/>
      <c r="F70" s="2"/>
      <c r="G70" s="2">
        <v>40</v>
      </c>
      <c r="H70" s="2">
        <v>25</v>
      </c>
      <c r="I70" s="4">
        <f aca="true" t="shared" si="28" ref="I70:I76">SUM(D70:H70)</f>
        <v>65</v>
      </c>
      <c r="J70" s="2"/>
      <c r="K70" s="2">
        <v>135</v>
      </c>
      <c r="L70" s="4">
        <f aca="true" t="shared" si="29" ref="L70:L76">SUM(J70:K70)</f>
        <v>135</v>
      </c>
      <c r="M70" s="64">
        <f aca="true" t="shared" si="30" ref="M70:M76">I70+L70</f>
        <v>200</v>
      </c>
      <c r="N70" s="60">
        <f aca="true" t="shared" si="31" ref="N70:N76">M70/25</f>
        <v>8</v>
      </c>
    </row>
    <row r="71" spans="1:14" ht="12.75">
      <c r="A71" s="78">
        <f aca="true" t="shared" si="32" ref="A71:A76">A70+1</f>
        <v>41</v>
      </c>
      <c r="B71" s="2" t="s">
        <v>229</v>
      </c>
      <c r="C71" s="64" t="s">
        <v>342</v>
      </c>
      <c r="D71" s="2"/>
      <c r="E71" s="2"/>
      <c r="F71" s="2"/>
      <c r="G71" s="2">
        <v>5</v>
      </c>
      <c r="H71" s="2"/>
      <c r="I71" s="4">
        <f t="shared" si="28"/>
        <v>5</v>
      </c>
      <c r="J71" s="2"/>
      <c r="K71" s="2">
        <v>20</v>
      </c>
      <c r="L71" s="4">
        <f t="shared" si="29"/>
        <v>20</v>
      </c>
      <c r="M71" s="64">
        <f t="shared" si="30"/>
        <v>25</v>
      </c>
      <c r="N71" s="60">
        <f t="shared" si="31"/>
        <v>1</v>
      </c>
    </row>
    <row r="72" spans="1:14" ht="12.75">
      <c r="A72" s="78">
        <f t="shared" si="32"/>
        <v>42</v>
      </c>
      <c r="B72" s="2" t="s">
        <v>230</v>
      </c>
      <c r="C72" s="64" t="s">
        <v>367</v>
      </c>
      <c r="D72" s="2">
        <v>10</v>
      </c>
      <c r="E72" s="2">
        <v>10</v>
      </c>
      <c r="F72" s="2">
        <v>5</v>
      </c>
      <c r="G72" s="2">
        <v>5</v>
      </c>
      <c r="H72" s="2"/>
      <c r="I72" s="4">
        <f t="shared" si="28"/>
        <v>30</v>
      </c>
      <c r="J72" s="2">
        <v>30</v>
      </c>
      <c r="K72" s="2">
        <v>15</v>
      </c>
      <c r="L72" s="4">
        <f t="shared" si="29"/>
        <v>45</v>
      </c>
      <c r="M72" s="64">
        <f t="shared" si="30"/>
        <v>75</v>
      </c>
      <c r="N72" s="60">
        <f t="shared" si="31"/>
        <v>3</v>
      </c>
    </row>
    <row r="73" spans="1:14" ht="12.75">
      <c r="A73" s="78">
        <f t="shared" si="32"/>
        <v>43</v>
      </c>
      <c r="B73" s="2" t="s">
        <v>231</v>
      </c>
      <c r="C73" s="64" t="s">
        <v>368</v>
      </c>
      <c r="D73" s="2">
        <v>15</v>
      </c>
      <c r="E73" s="2">
        <v>10</v>
      </c>
      <c r="F73" s="2"/>
      <c r="G73" s="2"/>
      <c r="H73" s="2"/>
      <c r="I73" s="4">
        <f t="shared" si="28"/>
        <v>25</v>
      </c>
      <c r="J73" s="2">
        <v>25</v>
      </c>
      <c r="K73" s="2"/>
      <c r="L73" s="4">
        <f t="shared" si="29"/>
        <v>25</v>
      </c>
      <c r="M73" s="64">
        <f t="shared" si="30"/>
        <v>50</v>
      </c>
      <c r="N73" s="60">
        <f t="shared" si="31"/>
        <v>2</v>
      </c>
    </row>
    <row r="74" spans="1:14" ht="12.75">
      <c r="A74" s="78">
        <f t="shared" si="32"/>
        <v>44</v>
      </c>
      <c r="B74" s="2" t="s">
        <v>232</v>
      </c>
      <c r="C74" s="64" t="s">
        <v>369</v>
      </c>
      <c r="D74" s="2">
        <v>10</v>
      </c>
      <c r="E74" s="2">
        <v>10</v>
      </c>
      <c r="F74" s="2">
        <v>5</v>
      </c>
      <c r="G74" s="2">
        <v>5</v>
      </c>
      <c r="H74" s="2"/>
      <c r="I74" s="4">
        <f t="shared" si="28"/>
        <v>30</v>
      </c>
      <c r="J74" s="2">
        <v>30</v>
      </c>
      <c r="K74" s="2">
        <v>15</v>
      </c>
      <c r="L74" s="4">
        <f t="shared" si="29"/>
        <v>45</v>
      </c>
      <c r="M74" s="64">
        <f t="shared" si="30"/>
        <v>75</v>
      </c>
      <c r="N74" s="59">
        <f t="shared" si="31"/>
        <v>3</v>
      </c>
    </row>
    <row r="75" spans="1:14" ht="12.75">
      <c r="A75" s="78">
        <f t="shared" si="32"/>
        <v>45</v>
      </c>
      <c r="B75" s="2" t="s">
        <v>233</v>
      </c>
      <c r="C75" s="64" t="s">
        <v>370</v>
      </c>
      <c r="D75" s="2">
        <v>12</v>
      </c>
      <c r="E75" s="2">
        <v>12</v>
      </c>
      <c r="F75" s="2"/>
      <c r="G75" s="2">
        <v>6</v>
      </c>
      <c r="H75" s="2"/>
      <c r="I75" s="4">
        <f t="shared" si="28"/>
        <v>30</v>
      </c>
      <c r="J75" s="2">
        <v>28</v>
      </c>
      <c r="K75" s="2">
        <v>17</v>
      </c>
      <c r="L75" s="4">
        <f t="shared" si="29"/>
        <v>45</v>
      </c>
      <c r="M75" s="64">
        <f t="shared" si="30"/>
        <v>75</v>
      </c>
      <c r="N75" s="59">
        <f t="shared" si="31"/>
        <v>3</v>
      </c>
    </row>
    <row r="76" spans="1:14" ht="12.75">
      <c r="A76" s="78">
        <f t="shared" si="32"/>
        <v>46</v>
      </c>
      <c r="B76" s="2" t="s">
        <v>234</v>
      </c>
      <c r="C76" s="64" t="s">
        <v>329</v>
      </c>
      <c r="D76" s="2">
        <v>0</v>
      </c>
      <c r="E76" s="2">
        <v>70</v>
      </c>
      <c r="F76" s="2"/>
      <c r="G76" s="2"/>
      <c r="H76" s="2"/>
      <c r="I76" s="4">
        <f t="shared" si="28"/>
        <v>70</v>
      </c>
      <c r="J76" s="2">
        <v>80</v>
      </c>
      <c r="K76" s="2"/>
      <c r="L76" s="4">
        <f t="shared" si="29"/>
        <v>80</v>
      </c>
      <c r="M76" s="64">
        <f t="shared" si="30"/>
        <v>150</v>
      </c>
      <c r="N76" s="59">
        <f t="shared" si="31"/>
        <v>6</v>
      </c>
    </row>
    <row r="77" spans="1:14" ht="12.75">
      <c r="A77" s="124" t="s">
        <v>344</v>
      </c>
      <c r="B77" s="120"/>
      <c r="C77" s="121"/>
      <c r="D77" s="4">
        <f aca="true" t="shared" si="33" ref="D77:N77">SUM(D70:D76)</f>
        <v>47</v>
      </c>
      <c r="E77" s="4">
        <f t="shared" si="33"/>
        <v>112</v>
      </c>
      <c r="F77" s="4">
        <f t="shared" si="33"/>
        <v>10</v>
      </c>
      <c r="G77" s="4">
        <f t="shared" si="33"/>
        <v>61</v>
      </c>
      <c r="H77" s="4">
        <f t="shared" si="33"/>
        <v>25</v>
      </c>
      <c r="I77" s="4">
        <f t="shared" si="33"/>
        <v>255</v>
      </c>
      <c r="J77" s="4">
        <f t="shared" si="33"/>
        <v>193</v>
      </c>
      <c r="K77" s="4">
        <f t="shared" si="33"/>
        <v>202</v>
      </c>
      <c r="L77" s="4">
        <f t="shared" si="33"/>
        <v>395</v>
      </c>
      <c r="M77" s="4">
        <f t="shared" si="33"/>
        <v>650</v>
      </c>
      <c r="N77" s="4">
        <f t="shared" si="33"/>
        <v>26</v>
      </c>
    </row>
    <row r="78" spans="1:14" s="66" customFormat="1" ht="12.75">
      <c r="A78" s="125" t="s">
        <v>364</v>
      </c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7"/>
    </row>
    <row r="79" spans="1:14" ht="25.5">
      <c r="A79" s="58">
        <f>A76+1</f>
        <v>47</v>
      </c>
      <c r="B79" s="2" t="s">
        <v>235</v>
      </c>
      <c r="C79" s="2" t="s">
        <v>354</v>
      </c>
      <c r="D79" s="2">
        <v>0</v>
      </c>
      <c r="E79" s="2">
        <v>25</v>
      </c>
      <c r="F79" s="2"/>
      <c r="G79" s="2"/>
      <c r="H79" s="2"/>
      <c r="I79" s="4">
        <f>SUM(D79:H79)</f>
        <v>25</v>
      </c>
      <c r="J79" s="64">
        <v>25</v>
      </c>
      <c r="K79" s="2"/>
      <c r="L79" s="4">
        <f>SUM(J79:K79)</f>
        <v>25</v>
      </c>
      <c r="M79" s="64">
        <f>I79+L79</f>
        <v>50</v>
      </c>
      <c r="N79" s="59">
        <f>M79/25</f>
        <v>2</v>
      </c>
    </row>
    <row r="80" spans="1:14" s="66" customFormat="1" ht="12.75">
      <c r="A80" s="125" t="s">
        <v>371</v>
      </c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7"/>
    </row>
    <row r="81" spans="1:14" ht="12.75">
      <c r="A81" s="58">
        <f>A79+1</f>
        <v>48</v>
      </c>
      <c r="B81" s="2" t="s">
        <v>237</v>
      </c>
      <c r="C81" s="64" t="s">
        <v>372</v>
      </c>
      <c r="D81" s="2">
        <v>15</v>
      </c>
      <c r="E81" s="2">
        <v>10</v>
      </c>
      <c r="F81" s="2"/>
      <c r="G81" s="2"/>
      <c r="H81" s="2"/>
      <c r="I81" s="4">
        <f>SUM(D81:H81)</f>
        <v>25</v>
      </c>
      <c r="J81" s="64">
        <v>25</v>
      </c>
      <c r="K81" s="2"/>
      <c r="L81" s="4">
        <f>SUM(J81:K81)</f>
        <v>25</v>
      </c>
      <c r="M81" s="64">
        <f>I81+L81</f>
        <v>50</v>
      </c>
      <c r="N81" s="59">
        <f>M81/25</f>
        <v>2</v>
      </c>
    </row>
    <row r="82" spans="1:14" s="79" customFormat="1" ht="12.75">
      <c r="A82" s="80"/>
      <c r="B82" s="2" t="s">
        <v>227</v>
      </c>
      <c r="C82" s="64" t="s">
        <v>373</v>
      </c>
      <c r="D82" s="64"/>
      <c r="E82" s="64"/>
      <c r="F82" s="64"/>
      <c r="G82" s="64"/>
      <c r="H82" s="64"/>
      <c r="I82" s="71"/>
      <c r="J82" s="64"/>
      <c r="K82" s="64"/>
      <c r="L82" s="71"/>
      <c r="M82" s="64"/>
      <c r="N82" s="60"/>
    </row>
    <row r="83" spans="1:14" s="66" customFormat="1" ht="12.75">
      <c r="A83" s="58"/>
      <c r="B83" s="2" t="s">
        <v>236</v>
      </c>
      <c r="C83" s="64" t="s">
        <v>374</v>
      </c>
      <c r="D83" s="2"/>
      <c r="E83" s="2"/>
      <c r="F83" s="2"/>
      <c r="G83" s="2"/>
      <c r="H83" s="2"/>
      <c r="I83" s="4"/>
      <c r="J83" s="2"/>
      <c r="K83" s="2"/>
      <c r="L83" s="4"/>
      <c r="M83" s="2"/>
      <c r="N83" s="59"/>
    </row>
    <row r="84" spans="1:14" ht="12.75">
      <c r="A84" s="58"/>
      <c r="B84" s="2" t="s">
        <v>238</v>
      </c>
      <c r="C84" s="64" t="s">
        <v>375</v>
      </c>
      <c r="D84" s="2"/>
      <c r="E84" s="2"/>
      <c r="F84" s="2"/>
      <c r="G84" s="2"/>
      <c r="H84" s="2"/>
      <c r="I84" s="4"/>
      <c r="J84" s="2"/>
      <c r="K84" s="2"/>
      <c r="L84" s="4"/>
      <c r="M84" s="2"/>
      <c r="N84" s="59"/>
    </row>
    <row r="85" spans="1:14" ht="12.75">
      <c r="A85" s="125" t="s">
        <v>376</v>
      </c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7"/>
    </row>
    <row r="86" spans="1:14" ht="12.75">
      <c r="A86" s="58">
        <f>A81+1</f>
        <v>49</v>
      </c>
      <c r="B86" s="2" t="s">
        <v>106</v>
      </c>
      <c r="C86" s="2" t="s">
        <v>334</v>
      </c>
      <c r="D86" s="2"/>
      <c r="E86" s="2"/>
      <c r="F86" s="2"/>
      <c r="G86" s="2"/>
      <c r="H86" s="2"/>
      <c r="I86" s="4"/>
      <c r="J86" s="2"/>
      <c r="K86" s="2"/>
      <c r="L86" s="4"/>
      <c r="M86" s="2"/>
      <c r="N86" s="59"/>
    </row>
    <row r="87" spans="1:14" ht="12.75">
      <c r="A87" s="128" t="s">
        <v>377</v>
      </c>
      <c r="B87" s="129"/>
      <c r="C87" s="130"/>
      <c r="D87" s="67">
        <f>D77+D79+D81</f>
        <v>62</v>
      </c>
      <c r="E87" s="67">
        <f aca="true" t="shared" si="34" ref="E87:N87">E77+E79+E81</f>
        <v>147</v>
      </c>
      <c r="F87" s="67">
        <f t="shared" si="34"/>
        <v>10</v>
      </c>
      <c r="G87" s="67">
        <f t="shared" si="34"/>
        <v>61</v>
      </c>
      <c r="H87" s="67">
        <f t="shared" si="34"/>
        <v>25</v>
      </c>
      <c r="I87" s="67">
        <f t="shared" si="34"/>
        <v>305</v>
      </c>
      <c r="J87" s="67">
        <f t="shared" si="34"/>
        <v>243</v>
      </c>
      <c r="K87" s="67">
        <f t="shared" si="34"/>
        <v>202</v>
      </c>
      <c r="L87" s="67">
        <f t="shared" si="34"/>
        <v>445</v>
      </c>
      <c r="M87" s="67">
        <f t="shared" si="34"/>
        <v>750</v>
      </c>
      <c r="N87" s="67">
        <f t="shared" si="34"/>
        <v>30</v>
      </c>
    </row>
    <row r="88" spans="1:14" ht="12.75">
      <c r="A88" s="61"/>
      <c r="B88" s="62"/>
      <c r="C88" s="62"/>
      <c r="D88" s="62"/>
      <c r="E88" s="62"/>
      <c r="F88" s="62"/>
      <c r="G88" s="62"/>
      <c r="H88" s="62"/>
      <c r="I88" s="68"/>
      <c r="J88" s="62"/>
      <c r="K88" s="62"/>
      <c r="L88" s="68"/>
      <c r="M88" s="62"/>
      <c r="N88" s="63"/>
    </row>
    <row r="89" spans="1:14" ht="12.75">
      <c r="A89" s="136" t="s">
        <v>378</v>
      </c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8"/>
    </row>
    <row r="90" spans="1:14" s="77" customFormat="1" ht="12.75">
      <c r="A90" s="125" t="s">
        <v>379</v>
      </c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7"/>
    </row>
    <row r="91" spans="1:14" ht="12.75">
      <c r="A91" s="58">
        <f>A86+1</f>
        <v>50</v>
      </c>
      <c r="B91" s="2" t="s">
        <v>239</v>
      </c>
      <c r="C91" s="64" t="s">
        <v>380</v>
      </c>
      <c r="D91" s="2">
        <v>15</v>
      </c>
      <c r="E91" s="2">
        <v>15</v>
      </c>
      <c r="F91" s="2"/>
      <c r="G91" s="2"/>
      <c r="H91" s="2"/>
      <c r="I91" s="4">
        <f>SUM(D91:H91)</f>
        <v>30</v>
      </c>
      <c r="J91" s="2">
        <v>45</v>
      </c>
      <c r="K91" s="2"/>
      <c r="L91" s="4">
        <f>SUM(J91:K91)</f>
        <v>45</v>
      </c>
      <c r="M91" s="64">
        <f>I91+L91</f>
        <v>75</v>
      </c>
      <c r="N91" s="59">
        <f>M91/25</f>
        <v>3</v>
      </c>
    </row>
    <row r="92" spans="1:14" ht="12.75">
      <c r="A92" s="58">
        <f>A91+1</f>
        <v>51</v>
      </c>
      <c r="B92" s="2" t="s">
        <v>240</v>
      </c>
      <c r="C92" s="64" t="s">
        <v>329</v>
      </c>
      <c r="D92" s="2">
        <v>0</v>
      </c>
      <c r="E92" s="2">
        <v>90</v>
      </c>
      <c r="F92" s="2"/>
      <c r="G92" s="2"/>
      <c r="H92" s="2"/>
      <c r="I92" s="4">
        <f>SUM(D92:H92)</f>
        <v>90</v>
      </c>
      <c r="J92" s="2">
        <v>110</v>
      </c>
      <c r="K92" s="2"/>
      <c r="L92" s="4">
        <f>SUM(J92:K92)</f>
        <v>110</v>
      </c>
      <c r="M92" s="64">
        <f>I92+L92</f>
        <v>200</v>
      </c>
      <c r="N92" s="59">
        <f>M92/25</f>
        <v>8</v>
      </c>
    </row>
    <row r="93" spans="1:14" ht="15" customHeight="1">
      <c r="A93" s="58">
        <f>A92+1</f>
        <v>52</v>
      </c>
      <c r="B93" s="2" t="s">
        <v>241</v>
      </c>
      <c r="C93" s="64" t="s">
        <v>381</v>
      </c>
      <c r="D93" s="2">
        <v>20</v>
      </c>
      <c r="E93" s="2"/>
      <c r="F93" s="2">
        <v>40</v>
      </c>
      <c r="G93" s="2"/>
      <c r="H93" s="2"/>
      <c r="I93" s="4">
        <f>SUM(D93:H93)</f>
        <v>60</v>
      </c>
      <c r="J93" s="2"/>
      <c r="K93" s="2">
        <v>190</v>
      </c>
      <c r="L93" s="4">
        <f>SUM(J93:K93)</f>
        <v>190</v>
      </c>
      <c r="M93" s="64">
        <f>I93+L93</f>
        <v>250</v>
      </c>
      <c r="N93" s="59">
        <f>M93/25</f>
        <v>10</v>
      </c>
    </row>
    <row r="94" spans="1:14" ht="12.75">
      <c r="A94" s="124" t="s">
        <v>344</v>
      </c>
      <c r="B94" s="120"/>
      <c r="C94" s="121"/>
      <c r="D94" s="4">
        <f>SUM(D91:D93)</f>
        <v>35</v>
      </c>
      <c r="E94" s="4">
        <f aca="true" t="shared" si="35" ref="E94:N94">SUM(E91:E93)</f>
        <v>105</v>
      </c>
      <c r="F94" s="4">
        <f t="shared" si="35"/>
        <v>40</v>
      </c>
      <c r="G94" s="4">
        <f t="shared" si="35"/>
        <v>0</v>
      </c>
      <c r="H94" s="4">
        <f t="shared" si="35"/>
        <v>0</v>
      </c>
      <c r="I94" s="4">
        <f t="shared" si="35"/>
        <v>180</v>
      </c>
      <c r="J94" s="4">
        <f t="shared" si="35"/>
        <v>155</v>
      </c>
      <c r="K94" s="4">
        <f t="shared" si="35"/>
        <v>190</v>
      </c>
      <c r="L94" s="4">
        <f t="shared" si="35"/>
        <v>345</v>
      </c>
      <c r="M94" s="4">
        <f t="shared" si="35"/>
        <v>525</v>
      </c>
      <c r="N94" s="4">
        <f t="shared" si="35"/>
        <v>21</v>
      </c>
    </row>
    <row r="95" spans="1:14" ht="12.75">
      <c r="A95" s="117" t="s">
        <v>382</v>
      </c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3"/>
    </row>
    <row r="96" spans="1:14" ht="12.75">
      <c r="A96" s="58">
        <f>A93+1</f>
        <v>53</v>
      </c>
      <c r="B96" s="2" t="s">
        <v>242</v>
      </c>
      <c r="C96" s="2" t="s">
        <v>383</v>
      </c>
      <c r="D96" s="2">
        <v>15</v>
      </c>
      <c r="E96" s="2">
        <v>15</v>
      </c>
      <c r="F96" s="2"/>
      <c r="G96" s="2"/>
      <c r="H96" s="2"/>
      <c r="I96" s="4">
        <f>SUM(D96:H96)</f>
        <v>30</v>
      </c>
      <c r="J96" s="2">
        <v>45</v>
      </c>
      <c r="K96" s="2"/>
      <c r="L96" s="4">
        <f>SUM(J96:K96)</f>
        <v>45</v>
      </c>
      <c r="M96" s="64">
        <f>I96+L96</f>
        <v>75</v>
      </c>
      <c r="N96" s="59">
        <f>M96/25</f>
        <v>3</v>
      </c>
    </row>
    <row r="97" spans="2:14" ht="12.75">
      <c r="B97" s="2" t="s">
        <v>243</v>
      </c>
      <c r="C97" s="2" t="s">
        <v>384</v>
      </c>
      <c r="D97" s="2"/>
      <c r="E97" s="2"/>
      <c r="F97" s="2"/>
      <c r="G97" s="2"/>
      <c r="H97" s="2"/>
      <c r="I97" s="4"/>
      <c r="J97" s="2"/>
      <c r="K97" s="2"/>
      <c r="L97" s="4"/>
      <c r="M97" s="64"/>
      <c r="N97" s="59"/>
    </row>
    <row r="98" spans="1:14" ht="12.75" customHeight="1">
      <c r="A98" s="117" t="s">
        <v>385</v>
      </c>
      <c r="B98" s="122"/>
      <c r="C98" s="122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5"/>
    </row>
    <row r="99" spans="1:14" ht="12.75">
      <c r="A99" s="58">
        <f>A96+1</f>
        <v>54</v>
      </c>
      <c r="B99" s="2" t="s">
        <v>244</v>
      </c>
      <c r="C99" s="2" t="s">
        <v>386</v>
      </c>
      <c r="D99" s="2">
        <v>15</v>
      </c>
      <c r="E99" s="2">
        <v>15</v>
      </c>
      <c r="F99" s="2"/>
      <c r="G99" s="2"/>
      <c r="H99" s="2"/>
      <c r="I99" s="4">
        <f>SUM(D99:H99)</f>
        <v>30</v>
      </c>
      <c r="J99" s="2">
        <v>45</v>
      </c>
      <c r="K99" s="2"/>
      <c r="L99" s="4">
        <f>SUM(J99:K99)</f>
        <v>45</v>
      </c>
      <c r="M99" s="64">
        <f>I99+L99</f>
        <v>75</v>
      </c>
      <c r="N99" s="59">
        <f>M99/25</f>
        <v>3</v>
      </c>
    </row>
    <row r="100" spans="1:14" ht="12.75">
      <c r="A100" s="58"/>
      <c r="B100" s="2" t="s">
        <v>245</v>
      </c>
      <c r="C100" s="2" t="s">
        <v>387</v>
      </c>
      <c r="D100" s="2"/>
      <c r="E100" s="2"/>
      <c r="F100" s="2"/>
      <c r="G100" s="2"/>
      <c r="H100" s="2"/>
      <c r="I100" s="4"/>
      <c r="J100" s="2"/>
      <c r="K100" s="2"/>
      <c r="L100" s="4"/>
      <c r="M100" s="64"/>
      <c r="N100" s="59"/>
    </row>
    <row r="101" spans="1:14" ht="12.75">
      <c r="A101" s="58"/>
      <c r="B101" s="2" t="s">
        <v>247</v>
      </c>
      <c r="C101" s="64" t="s">
        <v>388</v>
      </c>
      <c r="D101" s="2"/>
      <c r="E101" s="2"/>
      <c r="F101" s="2"/>
      <c r="G101" s="2"/>
      <c r="H101" s="2"/>
      <c r="I101" s="4"/>
      <c r="J101" s="2"/>
      <c r="K101" s="2"/>
      <c r="L101" s="4"/>
      <c r="M101" s="64"/>
      <c r="N101" s="59"/>
    </row>
    <row r="102" spans="1:14" s="66" customFormat="1" ht="12.75" customHeight="1">
      <c r="A102" s="118" t="s">
        <v>364</v>
      </c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90"/>
    </row>
    <row r="103" spans="1:14" ht="25.5">
      <c r="A103" s="58">
        <f>A99+1</f>
        <v>55</v>
      </c>
      <c r="B103" s="2" t="s">
        <v>246</v>
      </c>
      <c r="C103" s="2" t="s">
        <v>354</v>
      </c>
      <c r="D103" s="2">
        <v>0</v>
      </c>
      <c r="E103" s="2">
        <v>30</v>
      </c>
      <c r="F103" s="2"/>
      <c r="G103" s="2"/>
      <c r="H103" s="2"/>
      <c r="I103" s="4">
        <f>SUM(D103:H103)</f>
        <v>30</v>
      </c>
      <c r="J103" s="2">
        <v>45</v>
      </c>
      <c r="K103" s="2"/>
      <c r="L103" s="4">
        <f>SUM(J103:K103)</f>
        <v>45</v>
      </c>
      <c r="M103" s="64">
        <f>I103+L103</f>
        <v>75</v>
      </c>
      <c r="N103" s="59">
        <f>M103/25</f>
        <v>3</v>
      </c>
    </row>
    <row r="104" spans="1:14" ht="12.75">
      <c r="A104" s="124" t="s">
        <v>389</v>
      </c>
      <c r="B104" s="120"/>
      <c r="C104" s="121"/>
      <c r="D104" s="4">
        <f aca="true" t="shared" si="36" ref="D104:N104">SUM(D96:D103)</f>
        <v>30</v>
      </c>
      <c r="E104" s="4">
        <f t="shared" si="36"/>
        <v>60</v>
      </c>
      <c r="F104" s="4">
        <f t="shared" si="36"/>
        <v>0</v>
      </c>
      <c r="G104" s="4">
        <f t="shared" si="36"/>
        <v>0</v>
      </c>
      <c r="H104" s="4">
        <f t="shared" si="36"/>
        <v>0</v>
      </c>
      <c r="I104" s="4">
        <f t="shared" si="36"/>
        <v>90</v>
      </c>
      <c r="J104" s="4">
        <f t="shared" si="36"/>
        <v>135</v>
      </c>
      <c r="K104" s="4">
        <f t="shared" si="36"/>
        <v>0</v>
      </c>
      <c r="L104" s="4">
        <f t="shared" si="36"/>
        <v>135</v>
      </c>
      <c r="M104" s="4">
        <f t="shared" si="36"/>
        <v>225</v>
      </c>
      <c r="N104" s="4">
        <f t="shared" si="36"/>
        <v>9</v>
      </c>
    </row>
    <row r="105" spans="1:14" ht="12.75">
      <c r="A105" s="125" t="s">
        <v>376</v>
      </c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7"/>
    </row>
    <row r="106" spans="1:14" ht="12.75">
      <c r="A106" s="58">
        <f>A103+1</f>
        <v>56</v>
      </c>
      <c r="B106" s="2" t="s">
        <v>106</v>
      </c>
      <c r="C106" s="2" t="s">
        <v>334</v>
      </c>
      <c r="D106" s="2"/>
      <c r="E106" s="2"/>
      <c r="F106" s="2"/>
      <c r="G106" s="2"/>
      <c r="H106" s="2"/>
      <c r="I106" s="4"/>
      <c r="J106" s="2"/>
      <c r="K106" s="2"/>
      <c r="L106" s="4"/>
      <c r="M106" s="2"/>
      <c r="N106" s="59"/>
    </row>
    <row r="107" spans="1:14" ht="12.75">
      <c r="A107" s="128" t="s">
        <v>390</v>
      </c>
      <c r="B107" s="129"/>
      <c r="C107" s="130"/>
      <c r="D107" s="82"/>
      <c r="E107" s="82">
        <f aca="true" t="shared" si="37" ref="E107:N107">E94+E104</f>
        <v>165</v>
      </c>
      <c r="F107" s="82">
        <f t="shared" si="37"/>
        <v>40</v>
      </c>
      <c r="G107" s="82">
        <f t="shared" si="37"/>
        <v>0</v>
      </c>
      <c r="H107" s="82">
        <f t="shared" si="37"/>
        <v>0</v>
      </c>
      <c r="I107" s="82">
        <f t="shared" si="37"/>
        <v>270</v>
      </c>
      <c r="J107" s="82">
        <f t="shared" si="37"/>
        <v>290</v>
      </c>
      <c r="K107" s="82">
        <f t="shared" si="37"/>
        <v>190</v>
      </c>
      <c r="L107" s="82">
        <f t="shared" si="37"/>
        <v>480</v>
      </c>
      <c r="M107" s="82">
        <f t="shared" si="37"/>
        <v>750</v>
      </c>
      <c r="N107" s="82">
        <f t="shared" si="37"/>
        <v>30</v>
      </c>
    </row>
    <row r="108" spans="1:14" s="66" customFormat="1" ht="12.75">
      <c r="A108" s="119" t="s">
        <v>391</v>
      </c>
      <c r="B108" s="120"/>
      <c r="C108" s="121"/>
      <c r="D108" s="4">
        <f aca="true" t="shared" si="38" ref="D108:N108">D17+D32+D48+D66+D87+D107</f>
        <v>362</v>
      </c>
      <c r="E108" s="4">
        <f t="shared" si="38"/>
        <v>892</v>
      </c>
      <c r="F108" s="4">
        <f t="shared" si="38"/>
        <v>140</v>
      </c>
      <c r="G108" s="4">
        <f t="shared" si="38"/>
        <v>221</v>
      </c>
      <c r="H108" s="4">
        <f t="shared" si="38"/>
        <v>130</v>
      </c>
      <c r="I108" s="4">
        <f>I107+I87+I66+I48+I32+I17</f>
        <v>1810</v>
      </c>
      <c r="J108" s="4">
        <f t="shared" si="38"/>
        <v>1643</v>
      </c>
      <c r="K108" s="4">
        <f t="shared" si="38"/>
        <v>1047</v>
      </c>
      <c r="L108" s="4">
        <f t="shared" si="38"/>
        <v>2690</v>
      </c>
      <c r="M108" s="4">
        <f t="shared" si="38"/>
        <v>4500</v>
      </c>
      <c r="N108" s="4">
        <f t="shared" si="38"/>
        <v>180</v>
      </c>
    </row>
    <row r="110" spans="1:14" ht="12.75">
      <c r="A110" s="132" t="s">
        <v>392</v>
      </c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</row>
    <row r="112" spans="1:3" ht="12.75">
      <c r="A112" s="4" t="s">
        <v>13</v>
      </c>
      <c r="B112" s="134" t="s">
        <v>393</v>
      </c>
      <c r="C112" s="135"/>
    </row>
    <row r="113" spans="1:3" ht="12.75">
      <c r="A113" s="2">
        <v>1</v>
      </c>
      <c r="B113" s="133" t="s">
        <v>394</v>
      </c>
      <c r="C113" s="133"/>
    </row>
    <row r="114" spans="1:3" ht="12.75">
      <c r="A114" s="2">
        <f aca="true" t="shared" si="39" ref="A114:A119">A113+1</f>
        <v>2</v>
      </c>
      <c r="B114" s="131" t="s">
        <v>395</v>
      </c>
      <c r="C114" s="131"/>
    </row>
    <row r="115" spans="1:3" ht="12.75">
      <c r="A115" s="2">
        <f t="shared" si="39"/>
        <v>3</v>
      </c>
      <c r="B115" s="131" t="s">
        <v>396</v>
      </c>
      <c r="C115" s="131"/>
    </row>
    <row r="116" spans="1:3" ht="12.75">
      <c r="A116" s="2">
        <f t="shared" si="39"/>
        <v>4</v>
      </c>
      <c r="B116" s="131" t="s">
        <v>397</v>
      </c>
      <c r="C116" s="131"/>
    </row>
    <row r="117" spans="1:3" ht="12.75">
      <c r="A117" s="2">
        <f t="shared" si="39"/>
        <v>5</v>
      </c>
      <c r="B117" s="131" t="s">
        <v>398</v>
      </c>
      <c r="C117" s="131"/>
    </row>
    <row r="118" spans="1:3" ht="12.75">
      <c r="A118" s="2">
        <f t="shared" si="39"/>
        <v>6</v>
      </c>
      <c r="B118" s="131" t="s">
        <v>399</v>
      </c>
      <c r="C118" s="131"/>
    </row>
    <row r="119" spans="1:3" ht="12.75">
      <c r="A119" s="2">
        <f t="shared" si="39"/>
        <v>7</v>
      </c>
      <c r="B119" s="131" t="s">
        <v>400</v>
      </c>
      <c r="C119" s="131"/>
    </row>
  </sheetData>
  <mergeCells count="53">
    <mergeCell ref="A1:A3"/>
    <mergeCell ref="B1:B3"/>
    <mergeCell ref="C1:C3"/>
    <mergeCell ref="D1:L1"/>
    <mergeCell ref="M1:M3"/>
    <mergeCell ref="N1:N3"/>
    <mergeCell ref="D2:I2"/>
    <mergeCell ref="J2:L2"/>
    <mergeCell ref="A66:C66"/>
    <mergeCell ref="A20:N20"/>
    <mergeCell ref="A30:N30"/>
    <mergeCell ref="A32:C32"/>
    <mergeCell ref="A64:N64"/>
    <mergeCell ref="A35:N35"/>
    <mergeCell ref="A46:N46"/>
    <mergeCell ref="A51:N51"/>
    <mergeCell ref="A48:C48"/>
    <mergeCell ref="A50:N50"/>
    <mergeCell ref="A61:C61"/>
    <mergeCell ref="A62:N62"/>
    <mergeCell ref="A5:N5"/>
    <mergeCell ref="A29:C29"/>
    <mergeCell ref="A34:N34"/>
    <mergeCell ref="A44:C44"/>
    <mergeCell ref="A6:N6"/>
    <mergeCell ref="A17:C17"/>
    <mergeCell ref="A19:N19"/>
    <mergeCell ref="A15:C15"/>
    <mergeCell ref="A68:N68"/>
    <mergeCell ref="A77:C77"/>
    <mergeCell ref="A78:N78"/>
    <mergeCell ref="A85:N85"/>
    <mergeCell ref="A69:N69"/>
    <mergeCell ref="A80:N80"/>
    <mergeCell ref="A87:C87"/>
    <mergeCell ref="A89:N89"/>
    <mergeCell ref="A94:C94"/>
    <mergeCell ref="A90:N90"/>
    <mergeCell ref="B118:C118"/>
    <mergeCell ref="B117:C117"/>
    <mergeCell ref="B119:C119"/>
    <mergeCell ref="A110:N110"/>
    <mergeCell ref="B113:C113"/>
    <mergeCell ref="B114:C114"/>
    <mergeCell ref="B115:C115"/>
    <mergeCell ref="B112:C112"/>
    <mergeCell ref="B116:C116"/>
    <mergeCell ref="A108:C108"/>
    <mergeCell ref="A95:N95"/>
    <mergeCell ref="A104:C104"/>
    <mergeCell ref="A105:N105"/>
    <mergeCell ref="A107:C107"/>
    <mergeCell ref="A98:C98"/>
  </mergeCells>
  <printOptions horizontalCentered="1" verticalCentered="1"/>
  <pageMargins left="0.15748031496062992" right="0.15748031496062992" top="1.1811023622047245" bottom="0.984251968503937" header="0.5118110236220472" footer="0.5118110236220472"/>
  <pageSetup horizontalDpi="600" verticalDpi="600" orientation="landscape" paperSize="9" r:id="rId1"/>
  <headerFooter alignWithMargins="0">
    <oddHeader xml:space="preserve">&amp;CУчебен план 
МЕЖДУНАРОДЕН БИЗНЕС И МЕНИДЖМЪНТ 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30"/>
  <sheetViews>
    <sheetView workbookViewId="0" topLeftCell="A1">
      <selection activeCell="C20" sqref="C20"/>
    </sheetView>
  </sheetViews>
  <sheetFormatPr defaultColWidth="9.140625" defaultRowHeight="12.75"/>
  <cols>
    <col min="1" max="1" width="3.57421875" style="0" bestFit="1" customWidth="1"/>
    <col min="2" max="2" width="10.140625" style="0" bestFit="1" customWidth="1"/>
    <col min="3" max="3" width="34.57421875" style="3" customWidth="1"/>
    <col min="4" max="4" width="7.00390625" style="0" customWidth="1"/>
    <col min="5" max="5" width="8.57421875" style="0" customWidth="1"/>
    <col min="6" max="6" width="5.140625" style="0" bestFit="1" customWidth="1"/>
    <col min="7" max="7" width="7.421875" style="0" customWidth="1"/>
    <col min="8" max="8" width="5.140625" style="0" customWidth="1"/>
    <col min="9" max="9" width="6.28125" style="6" customWidth="1"/>
    <col min="10" max="10" width="8.140625" style="0" customWidth="1"/>
    <col min="11" max="11" width="9.00390625" style="0" customWidth="1"/>
    <col min="12" max="12" width="7.7109375" style="6" customWidth="1"/>
    <col min="13" max="13" width="6.421875" style="0" customWidth="1"/>
    <col min="14" max="14" width="7.8515625" style="10" customWidth="1"/>
  </cols>
  <sheetData>
    <row r="1" spans="1:14" s="107" customFormat="1" ht="12.75">
      <c r="A1" s="182" t="s">
        <v>13</v>
      </c>
      <c r="B1" s="185" t="s">
        <v>0</v>
      </c>
      <c r="C1" s="188" t="s">
        <v>1</v>
      </c>
      <c r="D1" s="195" t="s">
        <v>2</v>
      </c>
      <c r="E1" s="195"/>
      <c r="F1" s="195"/>
      <c r="G1" s="195"/>
      <c r="H1" s="195"/>
      <c r="I1" s="195"/>
      <c r="J1" s="195"/>
      <c r="K1" s="195"/>
      <c r="L1" s="195"/>
      <c r="M1" s="196" t="s">
        <v>5</v>
      </c>
      <c r="N1" s="191" t="s">
        <v>6</v>
      </c>
    </row>
    <row r="2" spans="1:14" s="107" customFormat="1" ht="12.75">
      <c r="A2" s="183"/>
      <c r="B2" s="186"/>
      <c r="C2" s="189"/>
      <c r="D2" s="195" t="s">
        <v>4</v>
      </c>
      <c r="E2" s="195"/>
      <c r="F2" s="195"/>
      <c r="G2" s="195"/>
      <c r="H2" s="195"/>
      <c r="I2" s="195"/>
      <c r="J2" s="195" t="s">
        <v>3</v>
      </c>
      <c r="K2" s="195"/>
      <c r="L2" s="195"/>
      <c r="M2" s="196"/>
      <c r="N2" s="191"/>
    </row>
    <row r="3" spans="1:14" s="56" customFormat="1" ht="83.25" customHeight="1">
      <c r="A3" s="184"/>
      <c r="B3" s="187"/>
      <c r="C3" s="190"/>
      <c r="D3" s="54" t="s">
        <v>7</v>
      </c>
      <c r="E3" s="54" t="s">
        <v>8</v>
      </c>
      <c r="F3" s="54" t="s">
        <v>11</v>
      </c>
      <c r="G3" s="54" t="s">
        <v>105</v>
      </c>
      <c r="H3" s="54" t="s">
        <v>100</v>
      </c>
      <c r="I3" s="55" t="s">
        <v>9</v>
      </c>
      <c r="J3" s="54" t="s">
        <v>10</v>
      </c>
      <c r="K3" s="54" t="s">
        <v>101</v>
      </c>
      <c r="L3" s="55" t="s">
        <v>9</v>
      </c>
      <c r="M3" s="196"/>
      <c r="N3" s="191"/>
    </row>
    <row r="4" spans="1:14" ht="13.5" thickBot="1">
      <c r="A4" s="13">
        <v>1</v>
      </c>
      <c r="B4" s="13">
        <f>A4+1</f>
        <v>2</v>
      </c>
      <c r="C4" s="65">
        <f>B4+1</f>
        <v>3</v>
      </c>
      <c r="D4" s="13">
        <f aca="true" t="shared" si="0" ref="D4:N4">C4+1</f>
        <v>4</v>
      </c>
      <c r="E4" s="13">
        <f t="shared" si="0"/>
        <v>5</v>
      </c>
      <c r="F4" s="13">
        <f t="shared" si="0"/>
        <v>6</v>
      </c>
      <c r="G4" s="13">
        <f t="shared" si="0"/>
        <v>7</v>
      </c>
      <c r="H4" s="13">
        <f t="shared" si="0"/>
        <v>8</v>
      </c>
      <c r="I4" s="13">
        <f t="shared" si="0"/>
        <v>9</v>
      </c>
      <c r="J4" s="13">
        <f t="shared" si="0"/>
        <v>10</v>
      </c>
      <c r="K4" s="13">
        <f t="shared" si="0"/>
        <v>11</v>
      </c>
      <c r="L4" s="13">
        <f t="shared" si="0"/>
        <v>12</v>
      </c>
      <c r="M4" s="13">
        <f t="shared" si="0"/>
        <v>13</v>
      </c>
      <c r="N4" s="13">
        <f t="shared" si="0"/>
        <v>14</v>
      </c>
    </row>
    <row r="5" spans="1:14" ht="12.75">
      <c r="A5" s="16" t="s">
        <v>18</v>
      </c>
      <c r="B5" s="17"/>
      <c r="C5" s="112"/>
      <c r="D5" s="17"/>
      <c r="E5" s="17"/>
      <c r="F5" s="17"/>
      <c r="G5" s="17"/>
      <c r="H5" s="17"/>
      <c r="I5" s="18"/>
      <c r="J5" s="17"/>
      <c r="K5" s="17"/>
      <c r="L5" s="18"/>
      <c r="M5" s="17"/>
      <c r="N5" s="19"/>
    </row>
    <row r="6" spans="1:14" ht="12.75">
      <c r="A6" s="169" t="s">
        <v>19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1"/>
    </row>
    <row r="7" spans="1:14" ht="12.75">
      <c r="A7" s="20">
        <v>1</v>
      </c>
      <c r="B7" s="1" t="s">
        <v>108</v>
      </c>
      <c r="C7" s="2" t="s">
        <v>12</v>
      </c>
      <c r="D7" s="1">
        <v>30</v>
      </c>
      <c r="E7" s="1">
        <v>30</v>
      </c>
      <c r="F7" s="1">
        <v>15</v>
      </c>
      <c r="G7" s="1"/>
      <c r="H7" s="1"/>
      <c r="I7" s="5">
        <f>SUM(D7:H7)</f>
        <v>75</v>
      </c>
      <c r="J7" s="1">
        <v>75</v>
      </c>
      <c r="K7" s="1"/>
      <c r="L7" s="5">
        <f aca="true" t="shared" si="1" ref="L7:L12">SUM(J7:K7)</f>
        <v>75</v>
      </c>
      <c r="M7" s="1">
        <f aca="true" t="shared" si="2" ref="M7:M12">I7+L7</f>
        <v>150</v>
      </c>
      <c r="N7" s="21">
        <f aca="true" t="shared" si="3" ref="N7:N13">M7/25</f>
        <v>6</v>
      </c>
    </row>
    <row r="8" spans="1:14" ht="12.75">
      <c r="A8" s="20">
        <f aca="true" t="shared" si="4" ref="A8:A13">A7+1</f>
        <v>2</v>
      </c>
      <c r="B8" s="1" t="s">
        <v>109</v>
      </c>
      <c r="C8" s="2" t="s">
        <v>14</v>
      </c>
      <c r="D8" s="1">
        <v>15</v>
      </c>
      <c r="E8" s="1">
        <v>30</v>
      </c>
      <c r="F8" s="1"/>
      <c r="G8" s="1"/>
      <c r="H8" s="1"/>
      <c r="I8" s="5">
        <f aca="true" t="shared" si="5" ref="I8:I13">SUM(D8:H8)</f>
        <v>45</v>
      </c>
      <c r="J8" s="1">
        <v>55</v>
      </c>
      <c r="K8" s="1"/>
      <c r="L8" s="5">
        <f t="shared" si="1"/>
        <v>55</v>
      </c>
      <c r="M8" s="1">
        <f t="shared" si="2"/>
        <v>100</v>
      </c>
      <c r="N8" s="21">
        <f t="shared" si="3"/>
        <v>4</v>
      </c>
    </row>
    <row r="9" spans="1:14" ht="12.75">
      <c r="A9" s="20">
        <f t="shared" si="4"/>
        <v>3</v>
      </c>
      <c r="B9" s="1" t="s">
        <v>110</v>
      </c>
      <c r="C9" s="2" t="s">
        <v>15</v>
      </c>
      <c r="D9" s="1">
        <v>15</v>
      </c>
      <c r="E9" s="1">
        <v>15</v>
      </c>
      <c r="F9" s="1">
        <v>15</v>
      </c>
      <c r="G9" s="1"/>
      <c r="H9" s="1"/>
      <c r="I9" s="5">
        <f t="shared" si="5"/>
        <v>45</v>
      </c>
      <c r="J9" s="1">
        <v>55</v>
      </c>
      <c r="K9" s="1">
        <v>25</v>
      </c>
      <c r="L9" s="5">
        <f t="shared" si="1"/>
        <v>80</v>
      </c>
      <c r="M9" s="1">
        <f t="shared" si="2"/>
        <v>125</v>
      </c>
      <c r="N9" s="21">
        <f t="shared" si="3"/>
        <v>5</v>
      </c>
    </row>
    <row r="10" spans="1:14" ht="12.75">
      <c r="A10" s="20">
        <f t="shared" si="4"/>
        <v>4</v>
      </c>
      <c r="B10" s="1" t="s">
        <v>111</v>
      </c>
      <c r="C10" s="2" t="s">
        <v>98</v>
      </c>
      <c r="D10" s="1">
        <v>15</v>
      </c>
      <c r="E10" s="1">
        <v>15</v>
      </c>
      <c r="F10" s="1"/>
      <c r="G10" s="1"/>
      <c r="H10" s="1"/>
      <c r="I10" s="5">
        <f t="shared" si="5"/>
        <v>30</v>
      </c>
      <c r="J10" s="1">
        <v>30</v>
      </c>
      <c r="K10" s="1">
        <v>15</v>
      </c>
      <c r="L10" s="5">
        <f t="shared" si="1"/>
        <v>45</v>
      </c>
      <c r="M10" s="1">
        <f t="shared" si="2"/>
        <v>75</v>
      </c>
      <c r="N10" s="21">
        <f t="shared" si="3"/>
        <v>3</v>
      </c>
    </row>
    <row r="11" spans="1:14" ht="12.75">
      <c r="A11" s="20">
        <f t="shared" si="4"/>
        <v>5</v>
      </c>
      <c r="B11" s="1" t="s">
        <v>112</v>
      </c>
      <c r="C11" s="2" t="s">
        <v>16</v>
      </c>
      <c r="D11" s="1">
        <v>0</v>
      </c>
      <c r="E11" s="1">
        <v>90</v>
      </c>
      <c r="F11" s="1"/>
      <c r="G11" s="1"/>
      <c r="H11" s="1"/>
      <c r="I11" s="5">
        <f t="shared" si="5"/>
        <v>90</v>
      </c>
      <c r="J11" s="1">
        <v>110</v>
      </c>
      <c r="K11" s="1"/>
      <c r="L11" s="5">
        <f t="shared" si="1"/>
        <v>110</v>
      </c>
      <c r="M11" s="7">
        <f t="shared" si="2"/>
        <v>200</v>
      </c>
      <c r="N11" s="22">
        <f t="shared" si="3"/>
        <v>8</v>
      </c>
    </row>
    <row r="12" spans="1:14" ht="12.75">
      <c r="A12" s="20">
        <f t="shared" si="4"/>
        <v>6</v>
      </c>
      <c r="B12" s="1" t="s">
        <v>113</v>
      </c>
      <c r="C12" s="2" t="s">
        <v>17</v>
      </c>
      <c r="D12" s="1">
        <v>15</v>
      </c>
      <c r="E12" s="1">
        <v>15</v>
      </c>
      <c r="F12" s="1"/>
      <c r="G12" s="1"/>
      <c r="H12" s="1"/>
      <c r="I12" s="5">
        <f t="shared" si="5"/>
        <v>30</v>
      </c>
      <c r="J12" s="1">
        <v>45</v>
      </c>
      <c r="K12" s="1"/>
      <c r="L12" s="5">
        <f t="shared" si="1"/>
        <v>45</v>
      </c>
      <c r="M12" s="7">
        <f t="shared" si="2"/>
        <v>75</v>
      </c>
      <c r="N12" s="22">
        <f t="shared" si="3"/>
        <v>3</v>
      </c>
    </row>
    <row r="13" spans="1:14" ht="25.5">
      <c r="A13" s="20">
        <f t="shared" si="4"/>
        <v>7</v>
      </c>
      <c r="B13" s="1" t="s">
        <v>114</v>
      </c>
      <c r="C13" s="2" t="s">
        <v>256</v>
      </c>
      <c r="D13" s="1"/>
      <c r="E13" s="1"/>
      <c r="F13" s="1"/>
      <c r="G13" s="1"/>
      <c r="H13" s="1">
        <v>25</v>
      </c>
      <c r="I13" s="5">
        <f t="shared" si="5"/>
        <v>25</v>
      </c>
      <c r="J13" s="1"/>
      <c r="K13" s="1"/>
      <c r="L13" s="5">
        <f>SUM(J13:K13)</f>
        <v>0</v>
      </c>
      <c r="M13" s="7">
        <f>I13+L13</f>
        <v>25</v>
      </c>
      <c r="N13" s="22">
        <f t="shared" si="3"/>
        <v>1</v>
      </c>
    </row>
    <row r="14" spans="1:14" s="6" customFormat="1" ht="12.75">
      <c r="A14" s="169" t="s">
        <v>22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1"/>
    </row>
    <row r="15" spans="1:14" ht="12.75">
      <c r="A15" s="20">
        <f>A13+1</f>
        <v>8</v>
      </c>
      <c r="B15" s="1" t="s">
        <v>106</v>
      </c>
      <c r="C15" s="2" t="s">
        <v>23</v>
      </c>
      <c r="D15" s="1"/>
      <c r="E15" s="1"/>
      <c r="F15" s="1"/>
      <c r="G15" s="1"/>
      <c r="H15" s="1"/>
      <c r="I15" s="5"/>
      <c r="J15" s="1"/>
      <c r="K15" s="1"/>
      <c r="L15" s="5"/>
      <c r="M15" s="1"/>
      <c r="N15" s="21"/>
    </row>
    <row r="16" spans="1:14" s="6" customFormat="1" ht="12.75">
      <c r="A16" s="175" t="s">
        <v>24</v>
      </c>
      <c r="B16" s="176"/>
      <c r="C16" s="176"/>
      <c r="D16" s="9">
        <f>SUM(D7:D13)</f>
        <v>90</v>
      </c>
      <c r="E16" s="9">
        <f aca="true" t="shared" si="6" ref="E16:N16">SUM(E7:E13)</f>
        <v>195</v>
      </c>
      <c r="F16" s="9">
        <f t="shared" si="6"/>
        <v>30</v>
      </c>
      <c r="G16" s="9">
        <f t="shared" si="6"/>
        <v>0</v>
      </c>
      <c r="H16" s="9">
        <f t="shared" si="6"/>
        <v>25</v>
      </c>
      <c r="I16" s="9">
        <f t="shared" si="6"/>
        <v>340</v>
      </c>
      <c r="J16" s="9">
        <f t="shared" si="6"/>
        <v>370</v>
      </c>
      <c r="K16" s="9">
        <f t="shared" si="6"/>
        <v>40</v>
      </c>
      <c r="L16" s="9">
        <f t="shared" si="6"/>
        <v>410</v>
      </c>
      <c r="M16" s="9">
        <f t="shared" si="6"/>
        <v>750</v>
      </c>
      <c r="N16" s="40">
        <f t="shared" si="6"/>
        <v>30</v>
      </c>
    </row>
    <row r="17" spans="1:14" ht="12.75">
      <c r="A17" s="23"/>
      <c r="B17" s="24"/>
      <c r="C17" s="62"/>
      <c r="D17" s="24"/>
      <c r="E17" s="24"/>
      <c r="F17" s="24"/>
      <c r="G17" s="24"/>
      <c r="H17" s="24"/>
      <c r="I17" s="25"/>
      <c r="J17" s="24"/>
      <c r="K17" s="24"/>
      <c r="L17" s="25"/>
      <c r="M17" s="11"/>
      <c r="N17" s="26"/>
    </row>
    <row r="18" spans="1:14" ht="12.75">
      <c r="A18" s="179" t="s">
        <v>25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1"/>
    </row>
    <row r="19" spans="1:14" ht="12.75">
      <c r="A19" s="169" t="s">
        <v>19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1"/>
    </row>
    <row r="20" spans="1:14" ht="12.75">
      <c r="A20" s="20">
        <f>A15+1</f>
        <v>9</v>
      </c>
      <c r="B20" s="1" t="s">
        <v>116</v>
      </c>
      <c r="C20" s="2" t="s">
        <v>26</v>
      </c>
      <c r="D20" s="1">
        <v>15</v>
      </c>
      <c r="E20" s="1">
        <v>10</v>
      </c>
      <c r="F20" s="1"/>
      <c r="G20" s="1"/>
      <c r="H20" s="1"/>
      <c r="I20" s="5">
        <f>SUM(D20:H20)</f>
        <v>25</v>
      </c>
      <c r="J20" s="1">
        <v>25</v>
      </c>
      <c r="K20" s="1"/>
      <c r="L20" s="5">
        <f>SUM(J20:K20)</f>
        <v>25</v>
      </c>
      <c r="M20" s="7">
        <f>I20+L20</f>
        <v>50</v>
      </c>
      <c r="N20" s="22">
        <f>M20/25</f>
        <v>2</v>
      </c>
    </row>
    <row r="21" spans="1:14" ht="12.75">
      <c r="A21" s="20">
        <f>A20+1</f>
        <v>10</v>
      </c>
      <c r="B21" s="1" t="s">
        <v>117</v>
      </c>
      <c r="C21" s="2" t="s">
        <v>27</v>
      </c>
      <c r="D21" s="1">
        <v>15</v>
      </c>
      <c r="E21" s="1">
        <v>15</v>
      </c>
      <c r="F21" s="1">
        <v>15</v>
      </c>
      <c r="G21" s="1"/>
      <c r="H21" s="1"/>
      <c r="I21" s="5">
        <f>SUM(D21:H21)</f>
        <v>45</v>
      </c>
      <c r="J21" s="1">
        <v>55</v>
      </c>
      <c r="K21" s="1"/>
      <c r="L21" s="5">
        <f>SUM(J21:K21)</f>
        <v>55</v>
      </c>
      <c r="M21" s="7">
        <f>I21+L21</f>
        <v>100</v>
      </c>
      <c r="N21" s="22">
        <f>M21/25</f>
        <v>4</v>
      </c>
    </row>
    <row r="22" spans="1:14" ht="12.75">
      <c r="A22" s="20">
        <f>A21+1</f>
        <v>11</v>
      </c>
      <c r="B22" s="1" t="s">
        <v>118</v>
      </c>
      <c r="C22" s="2" t="s">
        <v>16</v>
      </c>
      <c r="D22" s="1"/>
      <c r="E22" s="1">
        <v>90</v>
      </c>
      <c r="F22" s="1"/>
      <c r="G22" s="1"/>
      <c r="H22" s="1"/>
      <c r="I22" s="5">
        <f>SUM(D22:H22)</f>
        <v>90</v>
      </c>
      <c r="J22" s="1">
        <v>110</v>
      </c>
      <c r="K22" s="1"/>
      <c r="L22" s="5">
        <f>SUM(J22:K22)</f>
        <v>110</v>
      </c>
      <c r="M22" s="7">
        <f>I22+L22</f>
        <v>200</v>
      </c>
      <c r="N22" s="22">
        <f>M22/25</f>
        <v>8</v>
      </c>
    </row>
    <row r="23" spans="1:14" s="6" customFormat="1" ht="25.5">
      <c r="A23" s="20">
        <f>A22+1</f>
        <v>12</v>
      </c>
      <c r="B23" s="1" t="s">
        <v>119</v>
      </c>
      <c r="C23" s="2" t="s">
        <v>103</v>
      </c>
      <c r="D23" s="1"/>
      <c r="E23" s="1"/>
      <c r="F23" s="1"/>
      <c r="G23" s="1">
        <v>40</v>
      </c>
      <c r="H23" s="1">
        <v>25</v>
      </c>
      <c r="I23" s="5">
        <f>SUM(D23:H23)</f>
        <v>65</v>
      </c>
      <c r="J23" s="1"/>
      <c r="K23" s="1">
        <v>135</v>
      </c>
      <c r="L23" s="5">
        <f>SUM(J23:K23)</f>
        <v>135</v>
      </c>
      <c r="M23" s="7">
        <f>I23+L23</f>
        <v>200</v>
      </c>
      <c r="N23" s="22">
        <f>M23/25</f>
        <v>8</v>
      </c>
    </row>
    <row r="24" spans="1:14" ht="12.75">
      <c r="A24" s="20">
        <f>A23+1</f>
        <v>13</v>
      </c>
      <c r="B24" s="1" t="s">
        <v>120</v>
      </c>
      <c r="C24" s="2" t="s">
        <v>28</v>
      </c>
      <c r="D24" s="1"/>
      <c r="E24" s="1"/>
      <c r="F24" s="1"/>
      <c r="G24" s="1">
        <v>5</v>
      </c>
      <c r="H24" s="1"/>
      <c r="I24" s="5">
        <f>SUM(D24:H24)</f>
        <v>5</v>
      </c>
      <c r="J24" s="1"/>
      <c r="K24" s="1">
        <v>20</v>
      </c>
      <c r="L24" s="5">
        <f>SUM(J24:K24)</f>
        <v>20</v>
      </c>
      <c r="M24" s="7">
        <f>I24+L24</f>
        <v>25</v>
      </c>
      <c r="N24" s="22">
        <f>M24/25</f>
        <v>1</v>
      </c>
    </row>
    <row r="25" spans="1:14" ht="12.75">
      <c r="A25" s="27" t="s">
        <v>30</v>
      </c>
      <c r="B25" s="5"/>
      <c r="C25" s="4"/>
      <c r="D25" s="5">
        <f>SUM(D20:D24)</f>
        <v>30</v>
      </c>
      <c r="E25" s="5">
        <f aca="true" t="shared" si="7" ref="E25:N25">SUM(E20:E24)</f>
        <v>115</v>
      </c>
      <c r="F25" s="5">
        <f t="shared" si="7"/>
        <v>15</v>
      </c>
      <c r="G25" s="5">
        <f t="shared" si="7"/>
        <v>45</v>
      </c>
      <c r="H25" s="5">
        <f t="shared" si="7"/>
        <v>25</v>
      </c>
      <c r="I25" s="5">
        <f t="shared" si="7"/>
        <v>230</v>
      </c>
      <c r="J25" s="5">
        <f t="shared" si="7"/>
        <v>190</v>
      </c>
      <c r="K25" s="5">
        <f t="shared" si="7"/>
        <v>155</v>
      </c>
      <c r="L25" s="5">
        <f t="shared" si="7"/>
        <v>345</v>
      </c>
      <c r="M25" s="5">
        <f t="shared" si="7"/>
        <v>575</v>
      </c>
      <c r="N25" s="42">
        <f t="shared" si="7"/>
        <v>23</v>
      </c>
    </row>
    <row r="26" spans="1:14" ht="12.75">
      <c r="A26" s="84" t="s">
        <v>250</v>
      </c>
      <c r="B26" s="92"/>
      <c r="C26" s="113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3"/>
    </row>
    <row r="27" spans="1:14" ht="25.5">
      <c r="A27" s="20">
        <f>A24+1</f>
        <v>14</v>
      </c>
      <c r="B27" s="1" t="s">
        <v>115</v>
      </c>
      <c r="C27" s="2" t="s">
        <v>20</v>
      </c>
      <c r="D27" s="1">
        <v>0</v>
      </c>
      <c r="E27" s="1">
        <v>25</v>
      </c>
      <c r="F27" s="1"/>
      <c r="G27" s="1"/>
      <c r="H27" s="1"/>
      <c r="I27" s="5">
        <f>SUM(D27:H27)</f>
        <v>25</v>
      </c>
      <c r="J27" s="1">
        <v>25</v>
      </c>
      <c r="K27" s="1"/>
      <c r="L27" s="5">
        <f>SUM(J27:K27)</f>
        <v>25</v>
      </c>
      <c r="M27" s="7">
        <f>I27+L27</f>
        <v>50</v>
      </c>
      <c r="N27" s="22">
        <f>M27/25</f>
        <v>2</v>
      </c>
    </row>
    <row r="28" spans="1:14" ht="12.75">
      <c r="A28" s="84" t="s">
        <v>225</v>
      </c>
      <c r="B28" s="85"/>
      <c r="C28" s="89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6"/>
    </row>
    <row r="29" spans="1:14" ht="12.75">
      <c r="A29" s="20"/>
      <c r="B29" s="1" t="s">
        <v>121</v>
      </c>
      <c r="C29" s="2" t="s">
        <v>21</v>
      </c>
      <c r="D29" s="1">
        <v>15</v>
      </c>
      <c r="E29" s="1">
        <v>10</v>
      </c>
      <c r="F29" s="1"/>
      <c r="G29" s="1"/>
      <c r="H29" s="1"/>
      <c r="I29" s="5">
        <f>SUM(D29:H29)</f>
        <v>25</v>
      </c>
      <c r="J29" s="1">
        <v>25</v>
      </c>
      <c r="K29" s="1"/>
      <c r="L29" s="5">
        <f>SUM(J29:K29)</f>
        <v>25</v>
      </c>
      <c r="M29" s="7">
        <f>I29+L29</f>
        <v>50</v>
      </c>
      <c r="N29" s="22">
        <f>M29/25</f>
        <v>2</v>
      </c>
    </row>
    <row r="30" spans="1:14" ht="25.5">
      <c r="A30" s="91"/>
      <c r="B30" s="1" t="s">
        <v>122</v>
      </c>
      <c r="C30" s="113" t="s">
        <v>259</v>
      </c>
      <c r="D30" s="94"/>
      <c r="E30" s="94"/>
      <c r="F30" s="94"/>
      <c r="G30" s="94"/>
      <c r="H30" s="94"/>
      <c r="I30" s="87"/>
      <c r="J30" s="94"/>
      <c r="K30" s="94"/>
      <c r="L30" s="87"/>
      <c r="M30" s="95"/>
      <c r="N30" s="96"/>
    </row>
    <row r="31" spans="1:14" ht="12.75">
      <c r="A31" s="84" t="s">
        <v>225</v>
      </c>
      <c r="B31" s="85"/>
      <c r="C31" s="89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6"/>
    </row>
    <row r="32" spans="1:14" ht="25.5">
      <c r="A32" s="20">
        <f>A27+1</f>
        <v>15</v>
      </c>
      <c r="B32" s="1" t="s">
        <v>123</v>
      </c>
      <c r="C32" s="2" t="s">
        <v>95</v>
      </c>
      <c r="D32" s="1"/>
      <c r="E32" s="1"/>
      <c r="F32" s="1"/>
      <c r="G32" s="1"/>
      <c r="H32" s="1">
        <v>25</v>
      </c>
      <c r="I32" s="5">
        <f>SUM(D32:H32)</f>
        <v>25</v>
      </c>
      <c r="J32" s="1"/>
      <c r="K32" s="1"/>
      <c r="L32" s="5">
        <f>SUM(J32:K32)</f>
        <v>0</v>
      </c>
      <c r="M32" s="7">
        <f>I32+L32</f>
        <v>25</v>
      </c>
      <c r="N32" s="22">
        <f>M32/25</f>
        <v>1</v>
      </c>
    </row>
    <row r="33" spans="1:14" ht="25.5">
      <c r="A33" s="20"/>
      <c r="B33" s="1" t="s">
        <v>282</v>
      </c>
      <c r="C33" s="2" t="s">
        <v>96</v>
      </c>
      <c r="D33" s="1"/>
      <c r="E33" s="1"/>
      <c r="F33" s="1"/>
      <c r="G33" s="1"/>
      <c r="H33" s="1"/>
      <c r="I33" s="5"/>
      <c r="J33" s="1"/>
      <c r="K33" s="1"/>
      <c r="L33" s="5"/>
      <c r="M33" s="7"/>
      <c r="N33" s="22"/>
    </row>
    <row r="34" spans="1:14" ht="12.75">
      <c r="A34" s="84" t="s">
        <v>225</v>
      </c>
      <c r="B34" s="85"/>
      <c r="C34" s="89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6"/>
    </row>
    <row r="35" spans="1:14" ht="12.75">
      <c r="A35" s="20">
        <f>A32+1</f>
        <v>16</v>
      </c>
      <c r="B35" s="1" t="s">
        <v>283</v>
      </c>
      <c r="C35" s="2" t="s">
        <v>64</v>
      </c>
      <c r="D35" s="1">
        <v>15</v>
      </c>
      <c r="E35" s="1">
        <v>10</v>
      </c>
      <c r="F35" s="1"/>
      <c r="G35" s="1"/>
      <c r="H35" s="1"/>
      <c r="I35" s="5">
        <f>SUM(D35:H35)</f>
        <v>25</v>
      </c>
      <c r="J35" s="1">
        <v>25</v>
      </c>
      <c r="K35" s="1"/>
      <c r="L35" s="5">
        <f>SUM(J35:K35)</f>
        <v>25</v>
      </c>
      <c r="M35" s="7">
        <f>I35+L35</f>
        <v>50</v>
      </c>
      <c r="N35" s="22">
        <f>M35/25</f>
        <v>2</v>
      </c>
    </row>
    <row r="36" spans="1:14" ht="12.75">
      <c r="A36" s="20"/>
      <c r="B36" s="1" t="s">
        <v>284</v>
      </c>
      <c r="C36" s="64" t="s">
        <v>53</v>
      </c>
      <c r="D36" s="24"/>
      <c r="E36" s="24"/>
      <c r="F36" s="24"/>
      <c r="G36" s="24"/>
      <c r="H36" s="24"/>
      <c r="I36" s="25"/>
      <c r="J36" s="24"/>
      <c r="K36" s="24"/>
      <c r="L36" s="25"/>
      <c r="M36" s="24"/>
      <c r="N36" s="26"/>
    </row>
    <row r="37" spans="1:14" ht="12.75">
      <c r="A37" s="27" t="s">
        <v>257</v>
      </c>
      <c r="B37" s="5"/>
      <c r="C37" s="4"/>
      <c r="D37" s="5">
        <f aca="true" t="shared" si="8" ref="D37:N37">SUM(D27:D36)</f>
        <v>30</v>
      </c>
      <c r="E37" s="5">
        <f t="shared" si="8"/>
        <v>45</v>
      </c>
      <c r="F37" s="5">
        <f t="shared" si="8"/>
        <v>0</v>
      </c>
      <c r="G37" s="5">
        <f t="shared" si="8"/>
        <v>0</v>
      </c>
      <c r="H37" s="5">
        <f t="shared" si="8"/>
        <v>25</v>
      </c>
      <c r="I37" s="5">
        <f t="shared" si="8"/>
        <v>100</v>
      </c>
      <c r="J37" s="5">
        <f t="shared" si="8"/>
        <v>75</v>
      </c>
      <c r="K37" s="5">
        <f t="shared" si="8"/>
        <v>0</v>
      </c>
      <c r="L37" s="5">
        <f t="shared" si="8"/>
        <v>75</v>
      </c>
      <c r="M37" s="5">
        <f t="shared" si="8"/>
        <v>175</v>
      </c>
      <c r="N37" s="36">
        <f t="shared" si="8"/>
        <v>7</v>
      </c>
    </row>
    <row r="38" spans="1:14" ht="12.75">
      <c r="A38" s="192" t="s">
        <v>97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4"/>
    </row>
    <row r="39" spans="1:14" ht="12.75">
      <c r="A39" s="20">
        <f>A35+1</f>
        <v>17</v>
      </c>
      <c r="B39" s="1" t="s">
        <v>106</v>
      </c>
      <c r="C39" s="2" t="s">
        <v>23</v>
      </c>
      <c r="D39" s="1"/>
      <c r="E39" s="1"/>
      <c r="F39" s="1"/>
      <c r="G39" s="1"/>
      <c r="H39" s="1"/>
      <c r="I39" s="5"/>
      <c r="J39" s="1"/>
      <c r="K39" s="1"/>
      <c r="L39" s="5"/>
      <c r="M39" s="1"/>
      <c r="N39" s="21"/>
    </row>
    <row r="40" spans="1:14" ht="13.5" thickBot="1">
      <c r="A40" s="177" t="s">
        <v>29</v>
      </c>
      <c r="B40" s="178"/>
      <c r="C40" s="178"/>
      <c r="D40" s="29">
        <f aca="true" t="shared" si="9" ref="D40:N40">D37+D25</f>
        <v>60</v>
      </c>
      <c r="E40" s="29">
        <f t="shared" si="9"/>
        <v>160</v>
      </c>
      <c r="F40" s="29">
        <f t="shared" si="9"/>
        <v>15</v>
      </c>
      <c r="G40" s="29">
        <f t="shared" si="9"/>
        <v>45</v>
      </c>
      <c r="H40" s="29">
        <f t="shared" si="9"/>
        <v>50</v>
      </c>
      <c r="I40" s="29">
        <f t="shared" si="9"/>
        <v>330</v>
      </c>
      <c r="J40" s="29">
        <f t="shared" si="9"/>
        <v>265</v>
      </c>
      <c r="K40" s="29">
        <f t="shared" si="9"/>
        <v>155</v>
      </c>
      <c r="L40" s="29">
        <f t="shared" si="9"/>
        <v>420</v>
      </c>
      <c r="M40" s="29">
        <f t="shared" si="9"/>
        <v>750</v>
      </c>
      <c r="N40" s="30">
        <f t="shared" si="9"/>
        <v>30</v>
      </c>
    </row>
    <row r="41" spans="1:14" ht="13.5" thickBot="1">
      <c r="A41" s="23"/>
      <c r="B41" s="24"/>
      <c r="C41" s="62"/>
      <c r="D41" s="24"/>
      <c r="E41" s="24"/>
      <c r="F41" s="24"/>
      <c r="G41" s="24"/>
      <c r="H41" s="24"/>
      <c r="I41" s="25"/>
      <c r="J41" s="24"/>
      <c r="K41" s="24"/>
      <c r="L41" s="25"/>
      <c r="M41" s="24"/>
      <c r="N41" s="26"/>
    </row>
    <row r="42" spans="1:14" ht="12.75">
      <c r="A42" s="31" t="s">
        <v>31</v>
      </c>
      <c r="B42" s="32"/>
      <c r="C42" s="114"/>
      <c r="D42" s="32"/>
      <c r="E42" s="32"/>
      <c r="F42" s="32"/>
      <c r="G42" s="32"/>
      <c r="H42" s="32"/>
      <c r="I42" s="33"/>
      <c r="J42" s="32"/>
      <c r="K42" s="32"/>
      <c r="L42" s="33"/>
      <c r="M42" s="32"/>
      <c r="N42" s="34"/>
    </row>
    <row r="43" spans="1:14" ht="12.75">
      <c r="A43" s="169" t="s">
        <v>19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1"/>
    </row>
    <row r="44" spans="1:14" ht="25.5">
      <c r="A44" s="20">
        <f>A39+1</f>
        <v>18</v>
      </c>
      <c r="B44" s="1" t="s">
        <v>124</v>
      </c>
      <c r="C44" s="2" t="s">
        <v>104</v>
      </c>
      <c r="D44" s="1"/>
      <c r="E44" s="1"/>
      <c r="F44" s="1"/>
      <c r="G44" s="1">
        <v>40</v>
      </c>
      <c r="H44" s="1">
        <v>25</v>
      </c>
      <c r="I44" s="5">
        <f aca="true" t="shared" si="10" ref="I44:I49">SUM(D44:H44)</f>
        <v>65</v>
      </c>
      <c r="J44" s="1"/>
      <c r="K44" s="1">
        <v>135</v>
      </c>
      <c r="L44" s="5">
        <f>SUM(J44:K44)</f>
        <v>135</v>
      </c>
      <c r="M44" s="7">
        <f aca="true" t="shared" si="11" ref="M44:M49">I44+L44</f>
        <v>200</v>
      </c>
      <c r="N44" s="22">
        <f aca="true" t="shared" si="12" ref="N44:N49">M44/25</f>
        <v>8</v>
      </c>
    </row>
    <row r="45" spans="1:14" ht="12.75">
      <c r="A45" s="20">
        <f>A44+1</f>
        <v>19</v>
      </c>
      <c r="B45" s="1" t="s">
        <v>125</v>
      </c>
      <c r="C45" s="2" t="s">
        <v>28</v>
      </c>
      <c r="D45" s="1"/>
      <c r="E45" s="1"/>
      <c r="F45" s="1"/>
      <c r="G45" s="1">
        <v>5</v>
      </c>
      <c r="H45" s="1"/>
      <c r="I45" s="5">
        <f t="shared" si="10"/>
        <v>5</v>
      </c>
      <c r="J45" s="1"/>
      <c r="K45" s="1">
        <v>20</v>
      </c>
      <c r="L45" s="5">
        <f>J45+K45</f>
        <v>20</v>
      </c>
      <c r="M45" s="7">
        <f t="shared" si="11"/>
        <v>25</v>
      </c>
      <c r="N45" s="22">
        <f t="shared" si="12"/>
        <v>1</v>
      </c>
    </row>
    <row r="46" spans="1:14" ht="12.75">
      <c r="A46" s="20">
        <f>A45+1</f>
        <v>20</v>
      </c>
      <c r="B46" s="1" t="s">
        <v>126</v>
      </c>
      <c r="C46" s="2" t="s">
        <v>32</v>
      </c>
      <c r="D46" s="1">
        <v>15</v>
      </c>
      <c r="E46" s="1">
        <v>10</v>
      </c>
      <c r="F46" s="1"/>
      <c r="G46" s="1"/>
      <c r="H46" s="1"/>
      <c r="I46" s="5">
        <f t="shared" si="10"/>
        <v>25</v>
      </c>
      <c r="J46" s="1">
        <v>25</v>
      </c>
      <c r="K46" s="1"/>
      <c r="L46" s="5">
        <f>J46+K46</f>
        <v>25</v>
      </c>
      <c r="M46" s="7">
        <f t="shared" si="11"/>
        <v>50</v>
      </c>
      <c r="N46" s="22">
        <f t="shared" si="12"/>
        <v>2</v>
      </c>
    </row>
    <row r="47" spans="1:14" ht="12.75">
      <c r="A47" s="20">
        <f>A46+1</f>
        <v>21</v>
      </c>
      <c r="B47" s="1" t="s">
        <v>285</v>
      </c>
      <c r="C47" s="2" t="s">
        <v>33</v>
      </c>
      <c r="D47" s="1">
        <v>15</v>
      </c>
      <c r="E47" s="1">
        <v>15</v>
      </c>
      <c r="F47" s="1"/>
      <c r="G47" s="1"/>
      <c r="H47" s="1"/>
      <c r="I47" s="5">
        <f t="shared" si="10"/>
        <v>30</v>
      </c>
      <c r="J47" s="1">
        <v>45</v>
      </c>
      <c r="K47" s="1"/>
      <c r="L47" s="5">
        <f>J47+K47</f>
        <v>45</v>
      </c>
      <c r="M47" s="7">
        <f t="shared" si="11"/>
        <v>75</v>
      </c>
      <c r="N47" s="22">
        <f t="shared" si="12"/>
        <v>3</v>
      </c>
    </row>
    <row r="48" spans="1:14" s="6" customFormat="1" ht="12.75">
      <c r="A48" s="20">
        <f>A47+1</f>
        <v>22</v>
      </c>
      <c r="B48" s="1" t="s">
        <v>286</v>
      </c>
      <c r="C48" s="2" t="s">
        <v>34</v>
      </c>
      <c r="D48" s="1">
        <v>15</v>
      </c>
      <c r="E48" s="1">
        <v>15</v>
      </c>
      <c r="F48" s="1"/>
      <c r="G48" s="1">
        <v>5</v>
      </c>
      <c r="H48" s="1"/>
      <c r="I48" s="5">
        <f t="shared" si="10"/>
        <v>35</v>
      </c>
      <c r="J48" s="1">
        <v>45</v>
      </c>
      <c r="K48" s="1">
        <v>20</v>
      </c>
      <c r="L48" s="5">
        <f>J48+K48</f>
        <v>65</v>
      </c>
      <c r="M48" s="7">
        <f t="shared" si="11"/>
        <v>100</v>
      </c>
      <c r="N48" s="22">
        <f t="shared" si="12"/>
        <v>4</v>
      </c>
    </row>
    <row r="49" spans="1:14" s="6" customFormat="1" ht="12.75">
      <c r="A49" s="20">
        <f>A48+1</f>
        <v>23</v>
      </c>
      <c r="B49" s="1" t="s">
        <v>287</v>
      </c>
      <c r="C49" s="2" t="s">
        <v>16</v>
      </c>
      <c r="D49" s="1">
        <v>0</v>
      </c>
      <c r="E49" s="1">
        <v>90</v>
      </c>
      <c r="F49" s="1"/>
      <c r="G49" s="1"/>
      <c r="H49" s="1"/>
      <c r="I49" s="5">
        <f t="shared" si="10"/>
        <v>90</v>
      </c>
      <c r="J49" s="1">
        <v>110</v>
      </c>
      <c r="K49" s="1"/>
      <c r="L49" s="5">
        <f>J49+K49</f>
        <v>110</v>
      </c>
      <c r="M49" s="7">
        <f t="shared" si="11"/>
        <v>200</v>
      </c>
      <c r="N49" s="22">
        <f t="shared" si="12"/>
        <v>8</v>
      </c>
    </row>
    <row r="50" spans="1:14" ht="12.75">
      <c r="A50" s="27" t="s">
        <v>30</v>
      </c>
      <c r="B50" s="5"/>
      <c r="C50" s="4"/>
      <c r="D50" s="5">
        <f aca="true" t="shared" si="13" ref="D50:N50">SUM(D44:D49)</f>
        <v>45</v>
      </c>
      <c r="E50" s="5">
        <f t="shared" si="13"/>
        <v>130</v>
      </c>
      <c r="F50" s="5">
        <f t="shared" si="13"/>
        <v>0</v>
      </c>
      <c r="G50" s="5">
        <f t="shared" si="13"/>
        <v>50</v>
      </c>
      <c r="H50" s="5">
        <f t="shared" si="13"/>
        <v>25</v>
      </c>
      <c r="I50" s="5">
        <f t="shared" si="13"/>
        <v>250</v>
      </c>
      <c r="J50" s="5">
        <f t="shared" si="13"/>
        <v>225</v>
      </c>
      <c r="K50" s="5">
        <f t="shared" si="13"/>
        <v>175</v>
      </c>
      <c r="L50" s="5">
        <f t="shared" si="13"/>
        <v>400</v>
      </c>
      <c r="M50" s="5">
        <f t="shared" si="13"/>
        <v>650</v>
      </c>
      <c r="N50" s="36">
        <f t="shared" si="13"/>
        <v>26</v>
      </c>
    </row>
    <row r="51" spans="1:14" ht="12.75">
      <c r="A51" s="84" t="s">
        <v>250</v>
      </c>
      <c r="B51" s="92"/>
      <c r="C51" s="113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3"/>
    </row>
    <row r="52" spans="1:14" ht="25.5">
      <c r="A52" s="20">
        <f>A49+1</f>
        <v>24</v>
      </c>
      <c r="B52" s="1" t="s">
        <v>288</v>
      </c>
      <c r="C52" s="2" t="s">
        <v>20</v>
      </c>
      <c r="D52" s="1">
        <v>0</v>
      </c>
      <c r="E52" s="1">
        <v>25</v>
      </c>
      <c r="F52" s="1"/>
      <c r="G52" s="1"/>
      <c r="H52" s="1"/>
      <c r="I52" s="5">
        <f>SUM(D52:H52)</f>
        <v>25</v>
      </c>
      <c r="J52" s="1">
        <v>25</v>
      </c>
      <c r="K52" s="1"/>
      <c r="L52" s="5">
        <f>SUM(J52:K52)</f>
        <v>25</v>
      </c>
      <c r="M52" s="7">
        <f>I52+L52</f>
        <v>50</v>
      </c>
      <c r="N52" s="22">
        <f>M52/25</f>
        <v>2</v>
      </c>
    </row>
    <row r="53" spans="1:14" ht="12.75">
      <c r="A53" s="84" t="s">
        <v>225</v>
      </c>
      <c r="B53" s="85"/>
      <c r="C53" s="89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6"/>
    </row>
    <row r="54" spans="1:14" ht="12.75">
      <c r="A54" s="20">
        <f>A52+1</f>
        <v>25</v>
      </c>
      <c r="B54" s="1" t="s">
        <v>289</v>
      </c>
      <c r="C54" s="2" t="s">
        <v>258</v>
      </c>
      <c r="D54" s="1">
        <v>15</v>
      </c>
      <c r="E54" s="1">
        <v>10</v>
      </c>
      <c r="F54" s="1"/>
      <c r="G54" s="1"/>
      <c r="H54" s="1"/>
      <c r="I54" s="5">
        <f>SUM(D54:H54)</f>
        <v>25</v>
      </c>
      <c r="J54" s="1">
        <v>25</v>
      </c>
      <c r="K54" s="1"/>
      <c r="L54" s="5">
        <f>SUM(J54:K54)</f>
        <v>25</v>
      </c>
      <c r="M54" s="7">
        <f>I54+L54</f>
        <v>50</v>
      </c>
      <c r="N54" s="22">
        <f>M54/25</f>
        <v>2</v>
      </c>
    </row>
    <row r="55" spans="1:14" s="6" customFormat="1" ht="12.75">
      <c r="A55" s="20"/>
      <c r="B55" s="1" t="s">
        <v>290</v>
      </c>
      <c r="C55" s="64" t="s">
        <v>52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109"/>
    </row>
    <row r="56" spans="1:14" ht="12.75">
      <c r="A56" s="27" t="s">
        <v>257</v>
      </c>
      <c r="B56" s="5"/>
      <c r="C56" s="4"/>
      <c r="D56" s="5">
        <f aca="true" t="shared" si="14" ref="D56:N56">SUM(D52:D55)</f>
        <v>15</v>
      </c>
      <c r="E56" s="5">
        <f t="shared" si="14"/>
        <v>35</v>
      </c>
      <c r="F56" s="5">
        <f t="shared" si="14"/>
        <v>0</v>
      </c>
      <c r="G56" s="5">
        <f t="shared" si="14"/>
        <v>0</v>
      </c>
      <c r="H56" s="5">
        <f t="shared" si="14"/>
        <v>0</v>
      </c>
      <c r="I56" s="5">
        <f t="shared" si="14"/>
        <v>50</v>
      </c>
      <c r="J56" s="5">
        <f t="shared" si="14"/>
        <v>50</v>
      </c>
      <c r="K56" s="5">
        <f t="shared" si="14"/>
        <v>0</v>
      </c>
      <c r="L56" s="5">
        <f t="shared" si="14"/>
        <v>50</v>
      </c>
      <c r="M56" s="8">
        <f t="shared" si="14"/>
        <v>100</v>
      </c>
      <c r="N56" s="28">
        <f t="shared" si="14"/>
        <v>4</v>
      </c>
    </row>
    <row r="57" spans="1:14" ht="12.75">
      <c r="A57" s="169" t="s">
        <v>97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1"/>
    </row>
    <row r="58" spans="1:14" ht="12.75">
      <c r="A58" s="20">
        <f>A54+1</f>
        <v>26</v>
      </c>
      <c r="B58" s="1" t="s">
        <v>106</v>
      </c>
      <c r="C58" s="2" t="s">
        <v>23</v>
      </c>
      <c r="D58" s="1"/>
      <c r="E58" s="1"/>
      <c r="F58" s="1"/>
      <c r="G58" s="1"/>
      <c r="H58" s="1"/>
      <c r="I58" s="5"/>
      <c r="J58" s="1"/>
      <c r="K58" s="1"/>
      <c r="L58" s="5"/>
      <c r="M58" s="1"/>
      <c r="N58" s="21"/>
    </row>
    <row r="59" spans="1:14" s="43" customFormat="1" ht="12.75">
      <c r="A59" s="39" t="s">
        <v>47</v>
      </c>
      <c r="B59" s="9"/>
      <c r="C59" s="67"/>
      <c r="D59" s="97">
        <f aca="true" t="shared" si="15" ref="D59:N59">D56+D50</f>
        <v>60</v>
      </c>
      <c r="E59" s="97">
        <f t="shared" si="15"/>
        <v>165</v>
      </c>
      <c r="F59" s="97">
        <f t="shared" si="15"/>
        <v>0</v>
      </c>
      <c r="G59" s="97">
        <f t="shared" si="15"/>
        <v>50</v>
      </c>
      <c r="H59" s="97">
        <f t="shared" si="15"/>
        <v>25</v>
      </c>
      <c r="I59" s="97">
        <f t="shared" si="15"/>
        <v>300</v>
      </c>
      <c r="J59" s="97">
        <f t="shared" si="15"/>
        <v>275</v>
      </c>
      <c r="K59" s="97">
        <f t="shared" si="15"/>
        <v>175</v>
      </c>
      <c r="L59" s="97">
        <f t="shared" si="15"/>
        <v>450</v>
      </c>
      <c r="M59" s="97">
        <f t="shared" si="15"/>
        <v>750</v>
      </c>
      <c r="N59" s="110">
        <f t="shared" si="15"/>
        <v>30</v>
      </c>
    </row>
    <row r="60" spans="1:14" s="43" customFormat="1" ht="12.75">
      <c r="A60" s="23"/>
      <c r="B60" s="24"/>
      <c r="C60" s="62"/>
      <c r="D60" s="24"/>
      <c r="E60" s="24"/>
      <c r="F60" s="24"/>
      <c r="G60" s="24"/>
      <c r="H60" s="24"/>
      <c r="I60" s="25"/>
      <c r="J60" s="24"/>
      <c r="K60" s="24"/>
      <c r="L60" s="25"/>
      <c r="M60" s="24"/>
      <c r="N60" s="26"/>
    </row>
    <row r="61" spans="1:14" s="12" customFormat="1" ht="12.75">
      <c r="A61" s="47" t="s">
        <v>36</v>
      </c>
      <c r="B61" s="48"/>
      <c r="C61" s="115"/>
      <c r="D61" s="48"/>
      <c r="E61" s="48"/>
      <c r="F61" s="48"/>
      <c r="G61" s="48"/>
      <c r="H61" s="48"/>
      <c r="I61" s="44"/>
      <c r="J61" s="48"/>
      <c r="K61" s="48"/>
      <c r="L61" s="44"/>
      <c r="M61" s="48"/>
      <c r="N61" s="49"/>
    </row>
    <row r="62" spans="1:14" s="12" customFormat="1" ht="12.75">
      <c r="A62" s="172" t="s">
        <v>19</v>
      </c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4"/>
    </row>
    <row r="63" spans="1:14" s="12" customFormat="1" ht="25.5">
      <c r="A63" s="45">
        <f>A58+1</f>
        <v>27</v>
      </c>
      <c r="B63" s="1" t="s">
        <v>127</v>
      </c>
      <c r="C63" s="64" t="s">
        <v>260</v>
      </c>
      <c r="D63" s="7"/>
      <c r="E63" s="7"/>
      <c r="F63" s="7"/>
      <c r="G63" s="1">
        <v>40</v>
      </c>
      <c r="H63" s="1">
        <v>25</v>
      </c>
      <c r="I63" s="5">
        <f>SUM(D63:H63)</f>
        <v>65</v>
      </c>
      <c r="J63" s="1"/>
      <c r="K63" s="1">
        <v>135</v>
      </c>
      <c r="L63" s="5">
        <f aca="true" t="shared" si="16" ref="L63:L69">SUM(J63:K63)</f>
        <v>135</v>
      </c>
      <c r="M63" s="7">
        <f aca="true" t="shared" si="17" ref="M63:M69">I63+L63</f>
        <v>200</v>
      </c>
      <c r="N63" s="22">
        <f aca="true" t="shared" si="18" ref="N63:N69">M63/25</f>
        <v>8</v>
      </c>
    </row>
    <row r="64" spans="1:14" s="12" customFormat="1" ht="12.75">
      <c r="A64" s="45">
        <f aca="true" t="shared" si="19" ref="A64:A69">A63+1</f>
        <v>28</v>
      </c>
      <c r="B64" s="1" t="s">
        <v>128</v>
      </c>
      <c r="C64" s="64" t="s">
        <v>28</v>
      </c>
      <c r="D64" s="1"/>
      <c r="E64" s="1"/>
      <c r="F64" s="1"/>
      <c r="G64" s="1">
        <v>5</v>
      </c>
      <c r="H64" s="1"/>
      <c r="I64" s="5">
        <f aca="true" t="shared" si="20" ref="I64:I69">SUM(D64:H64)</f>
        <v>5</v>
      </c>
      <c r="J64" s="1"/>
      <c r="K64" s="1">
        <v>20</v>
      </c>
      <c r="L64" s="5">
        <f t="shared" si="16"/>
        <v>20</v>
      </c>
      <c r="M64" s="7">
        <f t="shared" si="17"/>
        <v>25</v>
      </c>
      <c r="N64" s="22">
        <f t="shared" si="18"/>
        <v>1</v>
      </c>
    </row>
    <row r="65" spans="1:14" s="12" customFormat="1" ht="12.75">
      <c r="A65" s="45">
        <f t="shared" si="19"/>
        <v>29</v>
      </c>
      <c r="B65" s="1" t="s">
        <v>129</v>
      </c>
      <c r="C65" s="64" t="s">
        <v>37</v>
      </c>
      <c r="D65" s="7">
        <v>15</v>
      </c>
      <c r="E65" s="7">
        <v>15</v>
      </c>
      <c r="F65" s="7"/>
      <c r="G65" s="7"/>
      <c r="H65" s="7"/>
      <c r="I65" s="5">
        <f t="shared" si="20"/>
        <v>30</v>
      </c>
      <c r="J65" s="7">
        <v>45</v>
      </c>
      <c r="K65" s="7"/>
      <c r="L65" s="8">
        <f t="shared" si="16"/>
        <v>45</v>
      </c>
      <c r="M65" s="7">
        <f t="shared" si="17"/>
        <v>75</v>
      </c>
      <c r="N65" s="22">
        <f t="shared" si="18"/>
        <v>3</v>
      </c>
    </row>
    <row r="66" spans="1:14" s="50" customFormat="1" ht="12.75">
      <c r="A66" s="45">
        <f t="shared" si="19"/>
        <v>30</v>
      </c>
      <c r="B66" s="1" t="s">
        <v>130</v>
      </c>
      <c r="C66" s="64" t="s">
        <v>40</v>
      </c>
      <c r="D66" s="7">
        <v>10</v>
      </c>
      <c r="E66" s="7">
        <v>5</v>
      </c>
      <c r="F66" s="7">
        <v>10</v>
      </c>
      <c r="G66" s="7"/>
      <c r="H66" s="7"/>
      <c r="I66" s="5">
        <f t="shared" si="20"/>
        <v>25</v>
      </c>
      <c r="J66" s="7">
        <v>25</v>
      </c>
      <c r="K66" s="7"/>
      <c r="L66" s="8">
        <f t="shared" si="16"/>
        <v>25</v>
      </c>
      <c r="M66" s="7">
        <f t="shared" si="17"/>
        <v>50</v>
      </c>
      <c r="N66" s="22">
        <f t="shared" si="18"/>
        <v>2</v>
      </c>
    </row>
    <row r="67" spans="1:14" s="12" customFormat="1" ht="12.75">
      <c r="A67" s="45">
        <f t="shared" si="19"/>
        <v>31</v>
      </c>
      <c r="B67" s="1" t="s">
        <v>131</v>
      </c>
      <c r="C67" s="64" t="s">
        <v>41</v>
      </c>
      <c r="D67" s="7">
        <v>15</v>
      </c>
      <c r="E67" s="7">
        <v>15</v>
      </c>
      <c r="F67" s="7"/>
      <c r="G67" s="7"/>
      <c r="H67" s="7"/>
      <c r="I67" s="5">
        <f t="shared" si="20"/>
        <v>30</v>
      </c>
      <c r="J67" s="7">
        <v>45</v>
      </c>
      <c r="K67" s="7"/>
      <c r="L67" s="8">
        <f t="shared" si="16"/>
        <v>45</v>
      </c>
      <c r="M67" s="7">
        <f t="shared" si="17"/>
        <v>75</v>
      </c>
      <c r="N67" s="22">
        <f t="shared" si="18"/>
        <v>3</v>
      </c>
    </row>
    <row r="68" spans="1:14" s="12" customFormat="1" ht="12.75">
      <c r="A68" s="45">
        <f t="shared" si="19"/>
        <v>32</v>
      </c>
      <c r="B68" s="1" t="s">
        <v>291</v>
      </c>
      <c r="C68" s="64" t="s">
        <v>42</v>
      </c>
      <c r="D68" s="7">
        <v>15</v>
      </c>
      <c r="E68" s="7">
        <v>15</v>
      </c>
      <c r="F68" s="7"/>
      <c r="G68" s="7"/>
      <c r="H68" s="7"/>
      <c r="I68" s="5">
        <f t="shared" si="20"/>
        <v>30</v>
      </c>
      <c r="J68" s="7">
        <v>45</v>
      </c>
      <c r="K68" s="7"/>
      <c r="L68" s="8">
        <f t="shared" si="16"/>
        <v>45</v>
      </c>
      <c r="M68" s="7">
        <f t="shared" si="17"/>
        <v>75</v>
      </c>
      <c r="N68" s="22">
        <f t="shared" si="18"/>
        <v>3</v>
      </c>
    </row>
    <row r="69" spans="1:14" s="12" customFormat="1" ht="12.75">
      <c r="A69" s="45">
        <f t="shared" si="19"/>
        <v>33</v>
      </c>
      <c r="B69" s="1" t="s">
        <v>292</v>
      </c>
      <c r="C69" s="64" t="s">
        <v>16</v>
      </c>
      <c r="D69" s="7">
        <v>0</v>
      </c>
      <c r="E69" s="7">
        <v>45</v>
      </c>
      <c r="F69" s="7">
        <v>0</v>
      </c>
      <c r="G69" s="7"/>
      <c r="H69" s="7"/>
      <c r="I69" s="5">
        <f t="shared" si="20"/>
        <v>45</v>
      </c>
      <c r="J69" s="7">
        <v>55</v>
      </c>
      <c r="K69" s="7"/>
      <c r="L69" s="8">
        <f t="shared" si="16"/>
        <v>55</v>
      </c>
      <c r="M69" s="7">
        <f t="shared" si="17"/>
        <v>100</v>
      </c>
      <c r="N69" s="22">
        <f t="shared" si="18"/>
        <v>4</v>
      </c>
    </row>
    <row r="70" spans="1:14" s="12" customFormat="1" ht="12.75">
      <c r="A70" s="51" t="s">
        <v>30</v>
      </c>
      <c r="B70" s="8"/>
      <c r="C70" s="71"/>
      <c r="D70" s="8">
        <f>SUM(D63:D69)</f>
        <v>55</v>
      </c>
      <c r="E70" s="8">
        <f aca="true" t="shared" si="21" ref="E70:N70">SUM(E63:E69)</f>
        <v>95</v>
      </c>
      <c r="F70" s="8">
        <f t="shared" si="21"/>
        <v>10</v>
      </c>
      <c r="G70" s="8">
        <f t="shared" si="21"/>
        <v>45</v>
      </c>
      <c r="H70" s="8">
        <f t="shared" si="21"/>
        <v>25</v>
      </c>
      <c r="I70" s="8">
        <f t="shared" si="21"/>
        <v>230</v>
      </c>
      <c r="J70" s="8">
        <f t="shared" si="21"/>
        <v>215</v>
      </c>
      <c r="K70" s="8">
        <f t="shared" si="21"/>
        <v>155</v>
      </c>
      <c r="L70" s="8">
        <f t="shared" si="21"/>
        <v>370</v>
      </c>
      <c r="M70" s="8">
        <f t="shared" si="21"/>
        <v>600</v>
      </c>
      <c r="N70" s="111">
        <f t="shared" si="21"/>
        <v>24</v>
      </c>
    </row>
    <row r="71" spans="1:14" s="6" customFormat="1" ht="12.75">
      <c r="A71" s="84" t="s">
        <v>225</v>
      </c>
      <c r="B71" s="53"/>
      <c r="C71" s="64"/>
      <c r="D71" s="1"/>
      <c r="E71" s="1"/>
      <c r="F71" s="1"/>
      <c r="G71" s="1"/>
      <c r="H71" s="1"/>
      <c r="I71" s="5"/>
      <c r="J71" s="7"/>
      <c r="K71" s="1"/>
      <c r="L71" s="5"/>
      <c r="M71" s="7"/>
      <c r="N71" s="21"/>
    </row>
    <row r="72" spans="1:14" s="12" customFormat="1" ht="12.75">
      <c r="A72" s="45">
        <f>A69+1</f>
        <v>34</v>
      </c>
      <c r="B72" s="1" t="s">
        <v>293</v>
      </c>
      <c r="C72" s="64" t="s">
        <v>39</v>
      </c>
      <c r="D72" s="7">
        <v>15</v>
      </c>
      <c r="E72" s="7">
        <v>15</v>
      </c>
      <c r="F72" s="7"/>
      <c r="G72" s="7"/>
      <c r="H72" s="7"/>
      <c r="I72" s="5">
        <f>SUM(D72:H72)</f>
        <v>30</v>
      </c>
      <c r="J72" s="7">
        <v>45</v>
      </c>
      <c r="K72" s="7"/>
      <c r="L72" s="8">
        <f>SUM(J72:K72)</f>
        <v>45</v>
      </c>
      <c r="M72" s="7">
        <f>I72+L72</f>
        <v>75</v>
      </c>
      <c r="N72" s="22">
        <f>M72/25</f>
        <v>3</v>
      </c>
    </row>
    <row r="73" spans="1:14" s="12" customFormat="1" ht="12.75">
      <c r="A73" s="45"/>
      <c r="B73" s="1" t="s">
        <v>294</v>
      </c>
      <c r="C73" s="64" t="s">
        <v>38</v>
      </c>
      <c r="D73" s="7"/>
      <c r="E73" s="7"/>
      <c r="F73" s="7"/>
      <c r="G73" s="7"/>
      <c r="H73" s="7"/>
      <c r="I73" s="5"/>
      <c r="J73" s="7"/>
      <c r="K73" s="7"/>
      <c r="L73" s="8"/>
      <c r="M73" s="7"/>
      <c r="N73" s="22"/>
    </row>
    <row r="74" spans="1:14" s="6" customFormat="1" ht="12.75">
      <c r="A74" s="84" t="s">
        <v>251</v>
      </c>
      <c r="B74" s="53"/>
      <c r="C74" s="64"/>
      <c r="D74" s="1"/>
      <c r="E74" s="1"/>
      <c r="F74" s="1"/>
      <c r="G74" s="1"/>
      <c r="H74" s="1"/>
      <c r="I74" s="5"/>
      <c r="J74" s="7"/>
      <c r="K74" s="1"/>
      <c r="L74" s="5"/>
      <c r="M74" s="7"/>
      <c r="N74" s="21"/>
    </row>
    <row r="75" spans="1:14" ht="12.75">
      <c r="A75" s="20">
        <f>A72+1</f>
        <v>35</v>
      </c>
      <c r="B75" s="1" t="s">
        <v>295</v>
      </c>
      <c r="C75" s="2" t="s">
        <v>43</v>
      </c>
      <c r="D75" s="2">
        <v>12</v>
      </c>
      <c r="E75" s="2">
        <v>12</v>
      </c>
      <c r="F75" s="2"/>
      <c r="G75" s="2">
        <v>6</v>
      </c>
      <c r="H75" s="2"/>
      <c r="I75" s="4">
        <f>SUM(D75:H75)</f>
        <v>30</v>
      </c>
      <c r="J75" s="2">
        <v>28</v>
      </c>
      <c r="K75" s="2">
        <v>17</v>
      </c>
      <c r="L75" s="4">
        <f>SUM(J75:K75)</f>
        <v>45</v>
      </c>
      <c r="M75" s="64">
        <f>I75+L75</f>
        <v>75</v>
      </c>
      <c r="N75" s="59">
        <f>M75/25</f>
        <v>3</v>
      </c>
    </row>
    <row r="76" spans="1:14" ht="12.75">
      <c r="A76" s="20"/>
      <c r="B76" s="1" t="s">
        <v>296</v>
      </c>
      <c r="C76" s="2" t="s">
        <v>63</v>
      </c>
      <c r="D76" s="1"/>
      <c r="E76" s="1"/>
      <c r="F76" s="1"/>
      <c r="G76" s="1"/>
      <c r="H76" s="1"/>
      <c r="I76" s="5"/>
      <c r="J76" s="1"/>
      <c r="K76" s="1"/>
      <c r="L76" s="5"/>
      <c r="M76" s="1"/>
      <c r="N76" s="21"/>
    </row>
    <row r="77" spans="1:14" ht="12.75">
      <c r="A77" s="20"/>
      <c r="B77" s="1" t="s">
        <v>297</v>
      </c>
      <c r="C77" s="2" t="s">
        <v>35</v>
      </c>
      <c r="D77" s="1"/>
      <c r="E77" s="1"/>
      <c r="F77" s="1"/>
      <c r="G77" s="1"/>
      <c r="H77" s="1"/>
      <c r="I77" s="5"/>
      <c r="J77" s="1"/>
      <c r="K77" s="1"/>
      <c r="L77" s="5"/>
      <c r="M77" s="1"/>
      <c r="N77" s="21"/>
    </row>
    <row r="78" spans="1:14" ht="12.75">
      <c r="A78" s="27" t="s">
        <v>257</v>
      </c>
      <c r="B78" s="5"/>
      <c r="C78" s="4"/>
      <c r="D78" s="5">
        <f aca="true" t="shared" si="22" ref="D78:N78">SUM(D72:D76)</f>
        <v>27</v>
      </c>
      <c r="E78" s="5">
        <f t="shared" si="22"/>
        <v>27</v>
      </c>
      <c r="F78" s="5">
        <f t="shared" si="22"/>
        <v>0</v>
      </c>
      <c r="G78" s="5">
        <f t="shared" si="22"/>
        <v>6</v>
      </c>
      <c r="H78" s="5">
        <f t="shared" si="22"/>
        <v>0</v>
      </c>
      <c r="I78" s="5">
        <f t="shared" si="22"/>
        <v>60</v>
      </c>
      <c r="J78" s="5">
        <f t="shared" si="22"/>
        <v>73</v>
      </c>
      <c r="K78" s="5">
        <f t="shared" si="22"/>
        <v>17</v>
      </c>
      <c r="L78" s="5">
        <f t="shared" si="22"/>
        <v>90</v>
      </c>
      <c r="M78" s="5">
        <f t="shared" si="22"/>
        <v>150</v>
      </c>
      <c r="N78" s="36">
        <f t="shared" si="22"/>
        <v>6</v>
      </c>
    </row>
    <row r="79" spans="1:14" s="12" customFormat="1" ht="12.75">
      <c r="A79" s="172" t="s">
        <v>97</v>
      </c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4"/>
    </row>
    <row r="80" spans="1:14" s="12" customFormat="1" ht="12.75">
      <c r="A80" s="46">
        <f>A75+1</f>
        <v>36</v>
      </c>
      <c r="B80" s="1" t="s">
        <v>106</v>
      </c>
      <c r="C80" s="64" t="s">
        <v>23</v>
      </c>
      <c r="D80" s="7"/>
      <c r="E80" s="7"/>
      <c r="F80" s="7"/>
      <c r="G80" s="7"/>
      <c r="H80" s="7"/>
      <c r="I80" s="8"/>
      <c r="J80" s="7"/>
      <c r="K80" s="7"/>
      <c r="L80" s="8"/>
      <c r="M80" s="7"/>
      <c r="N80" s="22"/>
    </row>
    <row r="81" spans="1:14" s="52" customFormat="1" ht="13.5" thickBot="1">
      <c r="A81" s="38" t="s">
        <v>46</v>
      </c>
      <c r="B81" s="29"/>
      <c r="C81" s="72"/>
      <c r="D81" s="29">
        <f>D78+D70</f>
        <v>82</v>
      </c>
      <c r="E81" s="29">
        <f aca="true" t="shared" si="23" ref="E81:N81">E78+E70</f>
        <v>122</v>
      </c>
      <c r="F81" s="29">
        <f t="shared" si="23"/>
        <v>10</v>
      </c>
      <c r="G81" s="29">
        <f t="shared" si="23"/>
        <v>51</v>
      </c>
      <c r="H81" s="29">
        <f t="shared" si="23"/>
        <v>25</v>
      </c>
      <c r="I81" s="29">
        <f t="shared" si="23"/>
        <v>290</v>
      </c>
      <c r="J81" s="29">
        <f t="shared" si="23"/>
        <v>288</v>
      </c>
      <c r="K81" s="29">
        <f t="shared" si="23"/>
        <v>172</v>
      </c>
      <c r="L81" s="29">
        <f t="shared" si="23"/>
        <v>460</v>
      </c>
      <c r="M81" s="29">
        <f t="shared" si="23"/>
        <v>750</v>
      </c>
      <c r="N81" s="30">
        <f t="shared" si="23"/>
        <v>30</v>
      </c>
    </row>
    <row r="82" ht="13.5" thickBot="1"/>
    <row r="83" spans="1:14" s="12" customFormat="1" ht="12.75">
      <c r="A83" s="31" t="s">
        <v>48</v>
      </c>
      <c r="B83" s="32"/>
      <c r="C83" s="114"/>
      <c r="D83" s="32"/>
      <c r="E83" s="32"/>
      <c r="F83" s="32"/>
      <c r="G83" s="32"/>
      <c r="H83" s="32"/>
      <c r="I83" s="33"/>
      <c r="J83" s="32"/>
      <c r="K83" s="32"/>
      <c r="L83" s="33"/>
      <c r="M83" s="32"/>
      <c r="N83" s="34"/>
    </row>
    <row r="84" spans="1:14" s="12" customFormat="1" ht="12.75">
      <c r="A84" s="169" t="s">
        <v>19</v>
      </c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1"/>
    </row>
    <row r="85" spans="1:14" ht="25.5">
      <c r="A85" s="45">
        <f>A80+1</f>
        <v>37</v>
      </c>
      <c r="B85" s="53" t="s">
        <v>132</v>
      </c>
      <c r="C85" s="64" t="s">
        <v>260</v>
      </c>
      <c r="D85" s="7"/>
      <c r="E85" s="7"/>
      <c r="F85" s="7"/>
      <c r="G85" s="1">
        <v>40</v>
      </c>
      <c r="H85" s="1">
        <v>25</v>
      </c>
      <c r="I85" s="5">
        <f aca="true" t="shared" si="24" ref="I85:I90">SUM(D85:H85)</f>
        <v>65</v>
      </c>
      <c r="J85" s="1"/>
      <c r="K85" s="1">
        <v>135</v>
      </c>
      <c r="L85" s="5">
        <f aca="true" t="shared" si="25" ref="L85:L90">SUM(J85:K85)</f>
        <v>135</v>
      </c>
      <c r="M85" s="7">
        <f aca="true" t="shared" si="26" ref="M85:M90">I85+L85</f>
        <v>200</v>
      </c>
      <c r="N85" s="22">
        <f aca="true" t="shared" si="27" ref="N85:N90">M85/25</f>
        <v>8</v>
      </c>
    </row>
    <row r="86" spans="1:14" ht="12.75">
      <c r="A86" s="45">
        <f>A85+1</f>
        <v>38</v>
      </c>
      <c r="B86" s="53" t="s">
        <v>133</v>
      </c>
      <c r="C86" s="64" t="s">
        <v>28</v>
      </c>
      <c r="D86" s="1"/>
      <c r="E86" s="1"/>
      <c r="F86" s="1"/>
      <c r="G86" s="1">
        <v>5</v>
      </c>
      <c r="H86" s="1"/>
      <c r="I86" s="5">
        <f t="shared" si="24"/>
        <v>5</v>
      </c>
      <c r="J86" s="1"/>
      <c r="K86" s="1">
        <v>20</v>
      </c>
      <c r="L86" s="5">
        <f t="shared" si="25"/>
        <v>20</v>
      </c>
      <c r="M86" s="7">
        <f>I86+L86</f>
        <v>25</v>
      </c>
      <c r="N86" s="22">
        <f t="shared" si="27"/>
        <v>1</v>
      </c>
    </row>
    <row r="87" spans="1:14" ht="12.75">
      <c r="A87" s="45">
        <f>A86+1</f>
        <v>39</v>
      </c>
      <c r="B87" s="53" t="s">
        <v>134</v>
      </c>
      <c r="C87" s="2" t="s">
        <v>49</v>
      </c>
      <c r="D87" s="1">
        <v>15</v>
      </c>
      <c r="E87" s="1">
        <v>10</v>
      </c>
      <c r="F87" s="1">
        <v>10</v>
      </c>
      <c r="G87" s="1">
        <v>5</v>
      </c>
      <c r="H87" s="1"/>
      <c r="I87" s="5">
        <f t="shared" si="24"/>
        <v>40</v>
      </c>
      <c r="J87" s="1">
        <v>45</v>
      </c>
      <c r="K87" s="1">
        <v>15</v>
      </c>
      <c r="L87" s="5">
        <f t="shared" si="25"/>
        <v>60</v>
      </c>
      <c r="M87" s="7">
        <f t="shared" si="26"/>
        <v>100</v>
      </c>
      <c r="N87" s="22">
        <f t="shared" si="27"/>
        <v>4</v>
      </c>
    </row>
    <row r="88" spans="1:14" ht="12.75">
      <c r="A88" s="45">
        <f>A87+1</f>
        <v>40</v>
      </c>
      <c r="B88" s="53" t="s">
        <v>135</v>
      </c>
      <c r="C88" s="2" t="s">
        <v>55</v>
      </c>
      <c r="D88" s="1">
        <v>15</v>
      </c>
      <c r="E88" s="1">
        <v>10</v>
      </c>
      <c r="F88" s="1">
        <v>10</v>
      </c>
      <c r="G88" s="1"/>
      <c r="H88" s="1"/>
      <c r="I88" s="5">
        <f t="shared" si="24"/>
        <v>35</v>
      </c>
      <c r="J88" s="1">
        <v>40</v>
      </c>
      <c r="K88" s="1"/>
      <c r="L88" s="5">
        <f t="shared" si="25"/>
        <v>40</v>
      </c>
      <c r="M88" s="7">
        <f t="shared" si="26"/>
        <v>75</v>
      </c>
      <c r="N88" s="22">
        <f t="shared" si="27"/>
        <v>3</v>
      </c>
    </row>
    <row r="89" spans="1:14" ht="12.75">
      <c r="A89" s="45">
        <f>A88+1</f>
        <v>41</v>
      </c>
      <c r="B89" s="53" t="s">
        <v>136</v>
      </c>
      <c r="C89" s="2" t="s">
        <v>50</v>
      </c>
      <c r="D89" s="1">
        <v>15</v>
      </c>
      <c r="E89" s="1">
        <v>10</v>
      </c>
      <c r="F89" s="1"/>
      <c r="G89" s="1"/>
      <c r="H89" s="1"/>
      <c r="I89" s="5">
        <f t="shared" si="24"/>
        <v>25</v>
      </c>
      <c r="J89" s="1">
        <v>25</v>
      </c>
      <c r="K89" s="1"/>
      <c r="L89" s="5">
        <f t="shared" si="25"/>
        <v>25</v>
      </c>
      <c r="M89" s="7">
        <f t="shared" si="26"/>
        <v>50</v>
      </c>
      <c r="N89" s="22">
        <f t="shared" si="27"/>
        <v>2</v>
      </c>
    </row>
    <row r="90" spans="1:14" ht="12.75">
      <c r="A90" s="45">
        <f>A89+1</f>
        <v>42</v>
      </c>
      <c r="B90" s="53" t="s">
        <v>137</v>
      </c>
      <c r="C90" s="2" t="s">
        <v>51</v>
      </c>
      <c r="D90" s="1">
        <v>15</v>
      </c>
      <c r="E90" s="1">
        <v>10</v>
      </c>
      <c r="F90" s="1">
        <v>10</v>
      </c>
      <c r="G90" s="1">
        <v>5</v>
      </c>
      <c r="H90" s="1"/>
      <c r="I90" s="5">
        <f t="shared" si="24"/>
        <v>40</v>
      </c>
      <c r="J90" s="1">
        <v>45</v>
      </c>
      <c r="K90" s="1">
        <v>15</v>
      </c>
      <c r="L90" s="5">
        <f t="shared" si="25"/>
        <v>60</v>
      </c>
      <c r="M90" s="7">
        <f t="shared" si="26"/>
        <v>100</v>
      </c>
      <c r="N90" s="21">
        <f t="shared" si="27"/>
        <v>4</v>
      </c>
    </row>
    <row r="91" spans="1:14" ht="12.75">
      <c r="A91" s="27" t="s">
        <v>30</v>
      </c>
      <c r="B91" s="5"/>
      <c r="C91" s="4"/>
      <c r="D91" s="5">
        <f>SUM(D85:D90)</f>
        <v>60</v>
      </c>
      <c r="E91" s="5">
        <f aca="true" t="shared" si="28" ref="E91:N91">SUM(E85:E90)</f>
        <v>40</v>
      </c>
      <c r="F91" s="5">
        <f t="shared" si="28"/>
        <v>30</v>
      </c>
      <c r="G91" s="5">
        <f t="shared" si="28"/>
        <v>55</v>
      </c>
      <c r="H91" s="5">
        <f t="shared" si="28"/>
        <v>25</v>
      </c>
      <c r="I91" s="5">
        <f t="shared" si="28"/>
        <v>210</v>
      </c>
      <c r="J91" s="5">
        <f t="shared" si="28"/>
        <v>155</v>
      </c>
      <c r="K91" s="5">
        <f t="shared" si="28"/>
        <v>185</v>
      </c>
      <c r="L91" s="5">
        <f t="shared" si="28"/>
        <v>340</v>
      </c>
      <c r="M91" s="5">
        <f t="shared" si="28"/>
        <v>550</v>
      </c>
      <c r="N91" s="42">
        <f t="shared" si="28"/>
        <v>22</v>
      </c>
    </row>
    <row r="92" spans="1:14" s="6" customFormat="1" ht="12.75">
      <c r="A92" s="37" t="s">
        <v>250</v>
      </c>
      <c r="B92" s="1"/>
      <c r="C92" s="2"/>
      <c r="D92" s="1"/>
      <c r="E92" s="1"/>
      <c r="F92" s="1"/>
      <c r="G92" s="1"/>
      <c r="H92" s="1"/>
      <c r="I92" s="5"/>
      <c r="J92" s="1"/>
      <c r="K92" s="1"/>
      <c r="L92" s="5"/>
      <c r="M92" s="1"/>
      <c r="N92" s="21"/>
    </row>
    <row r="93" spans="1:14" ht="25.5">
      <c r="A93" s="20">
        <f>A90+1</f>
        <v>43</v>
      </c>
      <c r="B93" s="53" t="s">
        <v>281</v>
      </c>
      <c r="C93" s="2" t="s">
        <v>20</v>
      </c>
      <c r="D93" s="1"/>
      <c r="E93" s="1">
        <v>45</v>
      </c>
      <c r="F93" s="1"/>
      <c r="G93" s="1"/>
      <c r="H93" s="1"/>
      <c r="I93" s="5">
        <f>SUM(D93:H93)</f>
        <v>45</v>
      </c>
      <c r="J93" s="7">
        <v>55</v>
      </c>
      <c r="K93" s="1"/>
      <c r="L93" s="5">
        <f>SUM(J93:K93)</f>
        <v>55</v>
      </c>
      <c r="M93" s="7">
        <f>I93+L93</f>
        <v>100</v>
      </c>
      <c r="N93" s="21">
        <f>M93/25</f>
        <v>4</v>
      </c>
    </row>
    <row r="94" spans="1:14" s="6" customFormat="1" ht="12.75">
      <c r="A94" s="37" t="s">
        <v>225</v>
      </c>
      <c r="B94" s="1"/>
      <c r="C94" s="2"/>
      <c r="D94" s="1"/>
      <c r="E94" s="1"/>
      <c r="F94" s="1"/>
      <c r="G94" s="1"/>
      <c r="H94" s="1"/>
      <c r="I94" s="5"/>
      <c r="J94" s="1"/>
      <c r="K94" s="1"/>
      <c r="L94" s="5"/>
      <c r="M94" s="1"/>
      <c r="N94" s="21"/>
    </row>
    <row r="95" spans="1:14" s="6" customFormat="1" ht="12.75">
      <c r="A95" s="20">
        <f>A93+1</f>
        <v>44</v>
      </c>
      <c r="B95" s="53" t="s">
        <v>298</v>
      </c>
      <c r="C95" s="64" t="s">
        <v>54</v>
      </c>
      <c r="D95" s="1">
        <v>15</v>
      </c>
      <c r="E95" s="1">
        <v>10</v>
      </c>
      <c r="F95" s="1"/>
      <c r="G95" s="1"/>
      <c r="H95" s="1"/>
      <c r="I95" s="5">
        <f>SUM(D95:H95)</f>
        <v>25</v>
      </c>
      <c r="J95" s="7">
        <v>25</v>
      </c>
      <c r="K95" s="1"/>
      <c r="L95" s="5">
        <f>SUM(J95:K95)</f>
        <v>25</v>
      </c>
      <c r="M95" s="7">
        <f>I95+L95</f>
        <v>50</v>
      </c>
      <c r="N95" s="21">
        <f>M95/25</f>
        <v>2</v>
      </c>
    </row>
    <row r="96" spans="1:14" ht="12.75">
      <c r="A96" s="20"/>
      <c r="B96" s="53" t="s">
        <v>299</v>
      </c>
      <c r="C96" s="64" t="s">
        <v>44</v>
      </c>
      <c r="D96" s="24"/>
      <c r="E96" s="24"/>
      <c r="F96" s="24"/>
      <c r="G96" s="24"/>
      <c r="H96" s="24"/>
      <c r="I96" s="25"/>
      <c r="J96" s="24"/>
      <c r="K96" s="24"/>
      <c r="L96" s="25"/>
      <c r="M96" s="24"/>
      <c r="N96" s="26"/>
    </row>
    <row r="97" spans="1:14" s="6" customFormat="1" ht="12.75">
      <c r="A97" s="37" t="s">
        <v>225</v>
      </c>
      <c r="B97" s="1"/>
      <c r="C97" s="2"/>
      <c r="D97" s="1"/>
      <c r="E97" s="1"/>
      <c r="F97" s="1"/>
      <c r="G97" s="1"/>
      <c r="H97" s="1"/>
      <c r="I97" s="5"/>
      <c r="J97" s="1"/>
      <c r="K97" s="1"/>
      <c r="L97" s="5"/>
      <c r="M97" s="1"/>
      <c r="N97" s="21"/>
    </row>
    <row r="98" spans="1:14" ht="25.5">
      <c r="A98" s="45">
        <f>A95+1</f>
        <v>45</v>
      </c>
      <c r="B98" s="53" t="s">
        <v>300</v>
      </c>
      <c r="C98" s="2" t="s">
        <v>261</v>
      </c>
      <c r="D98" s="1">
        <v>0</v>
      </c>
      <c r="E98" s="1">
        <v>25</v>
      </c>
      <c r="F98" s="1"/>
      <c r="G98" s="1"/>
      <c r="H98" s="1"/>
      <c r="I98" s="5">
        <f>SUM(D98:H98)</f>
        <v>25</v>
      </c>
      <c r="J98" s="1">
        <v>25</v>
      </c>
      <c r="K98" s="1"/>
      <c r="L98" s="5">
        <f>SUM(J98:K98)</f>
        <v>25</v>
      </c>
      <c r="M98" s="7">
        <f>I98+L98</f>
        <v>50</v>
      </c>
      <c r="N98" s="21">
        <f>M98/25</f>
        <v>2</v>
      </c>
    </row>
    <row r="99" spans="1:14" ht="12.75">
      <c r="A99" s="45"/>
      <c r="B99" s="53" t="s">
        <v>301</v>
      </c>
      <c r="C99" s="2" t="s">
        <v>253</v>
      </c>
      <c r="D99" s="1"/>
      <c r="E99" s="1"/>
      <c r="F99" s="1"/>
      <c r="G99" s="1"/>
      <c r="H99" s="1"/>
      <c r="I99" s="5"/>
      <c r="J99" s="1"/>
      <c r="K99" s="1"/>
      <c r="L99" s="5"/>
      <c r="M99" s="7"/>
      <c r="N99" s="21"/>
    </row>
    <row r="100" spans="1:14" ht="12.75">
      <c r="A100" s="27" t="s">
        <v>257</v>
      </c>
      <c r="B100" s="5"/>
      <c r="C100" s="4"/>
      <c r="D100" s="5">
        <f aca="true" t="shared" si="29" ref="D100:N100">SUM(D93:D98)</f>
        <v>15</v>
      </c>
      <c r="E100" s="5">
        <f t="shared" si="29"/>
        <v>80</v>
      </c>
      <c r="F100" s="5">
        <f t="shared" si="29"/>
        <v>0</v>
      </c>
      <c r="G100" s="5">
        <f t="shared" si="29"/>
        <v>0</v>
      </c>
      <c r="H100" s="5">
        <f t="shared" si="29"/>
        <v>0</v>
      </c>
      <c r="I100" s="5">
        <f t="shared" si="29"/>
        <v>95</v>
      </c>
      <c r="J100" s="5">
        <f t="shared" si="29"/>
        <v>105</v>
      </c>
      <c r="K100" s="5">
        <f t="shared" si="29"/>
        <v>0</v>
      </c>
      <c r="L100" s="5">
        <f t="shared" si="29"/>
        <v>105</v>
      </c>
      <c r="M100" s="5">
        <f t="shared" si="29"/>
        <v>200</v>
      </c>
      <c r="N100" s="36">
        <f t="shared" si="29"/>
        <v>8</v>
      </c>
    </row>
    <row r="101" spans="1:14" ht="12.75">
      <c r="A101" s="37" t="s">
        <v>45</v>
      </c>
      <c r="B101" s="1"/>
      <c r="C101" s="2"/>
      <c r="D101" s="1"/>
      <c r="E101" s="1"/>
      <c r="F101" s="1"/>
      <c r="G101" s="1"/>
      <c r="H101" s="1"/>
      <c r="I101" s="5"/>
      <c r="J101" s="1"/>
      <c r="K101" s="1"/>
      <c r="L101" s="5"/>
      <c r="M101" s="1"/>
      <c r="N101" s="21"/>
    </row>
    <row r="102" spans="1:14" ht="12.75">
      <c r="A102" s="20">
        <f>A98+1</f>
        <v>46</v>
      </c>
      <c r="B102" s="1" t="s">
        <v>106</v>
      </c>
      <c r="C102" s="2" t="s">
        <v>23</v>
      </c>
      <c r="D102" s="1"/>
      <c r="E102" s="1"/>
      <c r="F102" s="1"/>
      <c r="G102" s="1"/>
      <c r="H102" s="1"/>
      <c r="I102" s="5"/>
      <c r="J102" s="1"/>
      <c r="K102" s="1"/>
      <c r="L102" s="5"/>
      <c r="M102" s="1"/>
      <c r="N102" s="21"/>
    </row>
    <row r="103" spans="1:14" ht="12.75">
      <c r="A103" s="39" t="s">
        <v>67</v>
      </c>
      <c r="B103" s="9"/>
      <c r="C103" s="67"/>
      <c r="D103" s="9">
        <f>D100+D91</f>
        <v>75</v>
      </c>
      <c r="E103" s="9">
        <f aca="true" t="shared" si="30" ref="E103:N103">E100+E91</f>
        <v>120</v>
      </c>
      <c r="F103" s="9">
        <f t="shared" si="30"/>
        <v>30</v>
      </c>
      <c r="G103" s="9">
        <f t="shared" si="30"/>
        <v>55</v>
      </c>
      <c r="H103" s="9">
        <f t="shared" si="30"/>
        <v>25</v>
      </c>
      <c r="I103" s="9">
        <f t="shared" si="30"/>
        <v>305</v>
      </c>
      <c r="J103" s="9">
        <f t="shared" si="30"/>
        <v>260</v>
      </c>
      <c r="K103" s="9">
        <f t="shared" si="30"/>
        <v>185</v>
      </c>
      <c r="L103" s="9">
        <f t="shared" si="30"/>
        <v>445</v>
      </c>
      <c r="M103" s="9">
        <f t="shared" si="30"/>
        <v>750</v>
      </c>
      <c r="N103" s="40">
        <f t="shared" si="30"/>
        <v>30</v>
      </c>
    </row>
    <row r="104" spans="1:14" ht="12.75">
      <c r="A104" s="23"/>
      <c r="B104" s="24"/>
      <c r="C104" s="62"/>
      <c r="D104" s="24"/>
      <c r="E104" s="24"/>
      <c r="F104" s="24"/>
      <c r="G104" s="24"/>
      <c r="H104" s="24"/>
      <c r="I104" s="25"/>
      <c r="J104" s="24"/>
      <c r="K104" s="24"/>
      <c r="L104" s="25"/>
      <c r="M104" s="24"/>
      <c r="N104" s="26"/>
    </row>
    <row r="105" spans="1:14" ht="12.75">
      <c r="A105" s="41" t="s">
        <v>56</v>
      </c>
      <c r="B105" s="24"/>
      <c r="C105" s="62"/>
      <c r="D105" s="24"/>
      <c r="E105" s="24"/>
      <c r="F105" s="24"/>
      <c r="G105" s="24"/>
      <c r="H105" s="24"/>
      <c r="I105" s="25"/>
      <c r="J105" s="24"/>
      <c r="K105" s="24"/>
      <c r="L105" s="25"/>
      <c r="M105" s="24"/>
      <c r="N105" s="26"/>
    </row>
    <row r="106" spans="1:14" ht="12.75">
      <c r="A106" s="20">
        <f>A102+1</f>
        <v>47</v>
      </c>
      <c r="B106" s="1" t="s">
        <v>138</v>
      </c>
      <c r="C106" s="2" t="s">
        <v>57</v>
      </c>
      <c r="D106" s="1">
        <v>15</v>
      </c>
      <c r="E106" s="1">
        <v>15</v>
      </c>
      <c r="F106" s="1"/>
      <c r="G106" s="1"/>
      <c r="H106" s="1"/>
      <c r="I106" s="5">
        <f>SUM(D106:H106)</f>
        <v>30</v>
      </c>
      <c r="J106" s="1">
        <v>45</v>
      </c>
      <c r="K106" s="1"/>
      <c r="L106" s="5">
        <f>SUM(J106:K106)</f>
        <v>45</v>
      </c>
      <c r="M106" s="7">
        <f>I106+L106</f>
        <v>75</v>
      </c>
      <c r="N106" s="21">
        <f>M106/25</f>
        <v>3</v>
      </c>
    </row>
    <row r="107" spans="1:14" ht="12.75">
      <c r="A107" s="20">
        <f>A106+1</f>
        <v>48</v>
      </c>
      <c r="B107" s="1" t="s">
        <v>139</v>
      </c>
      <c r="C107" s="2" t="s">
        <v>59</v>
      </c>
      <c r="D107" s="1">
        <v>15</v>
      </c>
      <c r="E107" s="1">
        <v>15</v>
      </c>
      <c r="F107" s="1"/>
      <c r="G107" s="1"/>
      <c r="H107" s="1"/>
      <c r="I107" s="5">
        <f>SUM(D107:H107)</f>
        <v>30</v>
      </c>
      <c r="J107" s="1">
        <v>45</v>
      </c>
      <c r="K107" s="1"/>
      <c r="L107" s="5">
        <f>SUM(J107:K107)</f>
        <v>45</v>
      </c>
      <c r="M107" s="7">
        <f>I107+L107</f>
        <v>75</v>
      </c>
      <c r="N107" s="21">
        <f>M107/25</f>
        <v>3</v>
      </c>
    </row>
    <row r="108" spans="1:14" ht="12.75">
      <c r="A108" s="20">
        <f>A107+1</f>
        <v>49</v>
      </c>
      <c r="B108" s="1" t="s">
        <v>140</v>
      </c>
      <c r="C108" s="2" t="s">
        <v>262</v>
      </c>
      <c r="D108" s="1">
        <v>0</v>
      </c>
      <c r="E108" s="1">
        <v>90</v>
      </c>
      <c r="F108" s="1"/>
      <c r="G108" s="1"/>
      <c r="H108" s="1"/>
      <c r="I108" s="5">
        <f>SUM(D108:H108)</f>
        <v>90</v>
      </c>
      <c r="J108" s="1">
        <v>110</v>
      </c>
      <c r="K108" s="1"/>
      <c r="L108" s="5">
        <f>SUM(J108:K108)</f>
        <v>110</v>
      </c>
      <c r="M108" s="7">
        <f>I108+L108</f>
        <v>200</v>
      </c>
      <c r="N108" s="21">
        <f>M108/25</f>
        <v>8</v>
      </c>
    </row>
    <row r="109" spans="1:14" ht="12.75">
      <c r="A109" s="20">
        <f>A108+1</f>
        <v>50</v>
      </c>
      <c r="B109" s="1" t="s">
        <v>141</v>
      </c>
      <c r="C109" s="2" t="s">
        <v>65</v>
      </c>
      <c r="D109" s="1">
        <v>20</v>
      </c>
      <c r="E109" s="1"/>
      <c r="F109" s="1"/>
      <c r="G109" s="1">
        <v>40</v>
      </c>
      <c r="H109" s="1"/>
      <c r="I109" s="5">
        <f>SUM(D109:H109)</f>
        <v>60</v>
      </c>
      <c r="J109" s="1"/>
      <c r="K109" s="1">
        <v>190</v>
      </c>
      <c r="L109" s="5">
        <f>SUM(J109:K109)</f>
        <v>190</v>
      </c>
      <c r="M109" s="7">
        <f>I109+L109</f>
        <v>250</v>
      </c>
      <c r="N109" s="21">
        <f>M109/25</f>
        <v>10</v>
      </c>
    </row>
    <row r="110" spans="1:14" ht="12.75">
      <c r="A110" s="27" t="s">
        <v>30</v>
      </c>
      <c r="B110" s="5"/>
      <c r="C110" s="4"/>
      <c r="D110" s="5">
        <f aca="true" t="shared" si="31" ref="D110:N110">SUM(D106:D109)</f>
        <v>50</v>
      </c>
      <c r="E110" s="5">
        <f t="shared" si="31"/>
        <v>120</v>
      </c>
      <c r="F110" s="5">
        <f t="shared" si="31"/>
        <v>0</v>
      </c>
      <c r="G110" s="5">
        <f t="shared" si="31"/>
        <v>40</v>
      </c>
      <c r="H110" s="5">
        <f t="shared" si="31"/>
        <v>0</v>
      </c>
      <c r="I110" s="5">
        <f t="shared" si="31"/>
        <v>210</v>
      </c>
      <c r="J110" s="5">
        <f t="shared" si="31"/>
        <v>200</v>
      </c>
      <c r="K110" s="5">
        <f t="shared" si="31"/>
        <v>190</v>
      </c>
      <c r="L110" s="5">
        <f t="shared" si="31"/>
        <v>390</v>
      </c>
      <c r="M110" s="5">
        <f t="shared" si="31"/>
        <v>600</v>
      </c>
      <c r="N110" s="42">
        <f t="shared" si="31"/>
        <v>24</v>
      </c>
    </row>
    <row r="111" spans="1:14" ht="12.75">
      <c r="A111" s="108" t="s">
        <v>225</v>
      </c>
      <c r="B111" s="1"/>
      <c r="C111" s="2"/>
      <c r="D111" s="1"/>
      <c r="E111" s="1"/>
      <c r="F111" s="1"/>
      <c r="G111" s="1"/>
      <c r="H111" s="1"/>
      <c r="I111" s="5"/>
      <c r="J111" s="1"/>
      <c r="K111" s="1"/>
      <c r="L111" s="5"/>
      <c r="M111" s="1"/>
      <c r="N111" s="21"/>
    </row>
    <row r="112" spans="1:14" ht="12.75">
      <c r="A112" s="20">
        <f>A109+1</f>
        <v>51</v>
      </c>
      <c r="B112" s="1" t="s">
        <v>142</v>
      </c>
      <c r="C112" s="69" t="s">
        <v>58</v>
      </c>
      <c r="D112" s="1">
        <v>15</v>
      </c>
      <c r="E112" s="1">
        <v>15</v>
      </c>
      <c r="F112" s="1">
        <v>5</v>
      </c>
      <c r="G112" s="1"/>
      <c r="H112" s="1"/>
      <c r="I112" s="5">
        <f>SUM(D112:H112)</f>
        <v>35</v>
      </c>
      <c r="J112" s="1">
        <v>40</v>
      </c>
      <c r="K112" s="1"/>
      <c r="L112" s="5">
        <f>SUM(J112:K112)</f>
        <v>40</v>
      </c>
      <c r="M112" s="7">
        <f>I112+L112</f>
        <v>75</v>
      </c>
      <c r="N112" s="21">
        <f>M112/25</f>
        <v>3</v>
      </c>
    </row>
    <row r="113" spans="1:14" ht="12.75">
      <c r="A113" s="23"/>
      <c r="B113" s="1" t="s">
        <v>302</v>
      </c>
      <c r="C113" s="2" t="s">
        <v>60</v>
      </c>
      <c r="D113" s="1"/>
      <c r="E113" s="1"/>
      <c r="F113" s="1"/>
      <c r="G113" s="1"/>
      <c r="H113" s="1"/>
      <c r="I113" s="5"/>
      <c r="J113" s="1"/>
      <c r="K113" s="1"/>
      <c r="L113" s="5"/>
      <c r="M113" s="7"/>
      <c r="N113" s="21"/>
    </row>
    <row r="114" spans="1:14" ht="12.75">
      <c r="A114" s="108" t="s">
        <v>225</v>
      </c>
      <c r="B114" s="1"/>
      <c r="C114" s="2"/>
      <c r="D114" s="1"/>
      <c r="E114" s="1"/>
      <c r="F114" s="1"/>
      <c r="G114" s="1"/>
      <c r="H114" s="1"/>
      <c r="I114" s="5"/>
      <c r="J114" s="1"/>
      <c r="K114" s="1"/>
      <c r="L114" s="5"/>
      <c r="M114" s="1"/>
      <c r="N114" s="21"/>
    </row>
    <row r="115" spans="1:14" ht="12.75">
      <c r="A115" s="20">
        <f>A112+1</f>
        <v>52</v>
      </c>
      <c r="B115" s="1" t="s">
        <v>303</v>
      </c>
      <c r="C115" s="2" t="s">
        <v>61</v>
      </c>
      <c r="D115" s="1">
        <v>15</v>
      </c>
      <c r="E115" s="1">
        <v>15</v>
      </c>
      <c r="F115" s="1">
        <v>5</v>
      </c>
      <c r="G115" s="1"/>
      <c r="H115" s="1"/>
      <c r="I115" s="5">
        <f>SUM(D115:H115)</f>
        <v>35</v>
      </c>
      <c r="J115" s="1">
        <v>40</v>
      </c>
      <c r="K115" s="1"/>
      <c r="L115" s="5">
        <f>SUM(J115:K115)</f>
        <v>40</v>
      </c>
      <c r="M115" s="7">
        <f>I115+L115</f>
        <v>75</v>
      </c>
      <c r="N115" s="21">
        <f>M115/25</f>
        <v>3</v>
      </c>
    </row>
    <row r="116" spans="1:14" ht="12.75">
      <c r="A116" s="20"/>
      <c r="B116" s="1" t="s">
        <v>304</v>
      </c>
      <c r="C116" s="2" t="s">
        <v>62</v>
      </c>
      <c r="D116" s="1"/>
      <c r="E116" s="1"/>
      <c r="F116" s="1"/>
      <c r="G116" s="1"/>
      <c r="H116" s="1"/>
      <c r="I116" s="5"/>
      <c r="J116" s="1"/>
      <c r="K116" s="1"/>
      <c r="L116" s="5"/>
      <c r="M116" s="7"/>
      <c r="N116" s="21"/>
    </row>
    <row r="117" spans="1:14" ht="12.75">
      <c r="A117" s="27" t="s">
        <v>66</v>
      </c>
      <c r="B117" s="5"/>
      <c r="C117" s="4"/>
      <c r="D117" s="5">
        <f aca="true" t="shared" si="32" ref="D117:N117">SUM(D112:D116)</f>
        <v>30</v>
      </c>
      <c r="E117" s="5">
        <f t="shared" si="32"/>
        <v>30</v>
      </c>
      <c r="F117" s="5">
        <f t="shared" si="32"/>
        <v>10</v>
      </c>
      <c r="G117" s="5">
        <f t="shared" si="32"/>
        <v>0</v>
      </c>
      <c r="H117" s="5">
        <f t="shared" si="32"/>
        <v>0</v>
      </c>
      <c r="I117" s="5">
        <f t="shared" si="32"/>
        <v>70</v>
      </c>
      <c r="J117" s="5">
        <f t="shared" si="32"/>
        <v>80</v>
      </c>
      <c r="K117" s="5">
        <f t="shared" si="32"/>
        <v>0</v>
      </c>
      <c r="L117" s="5">
        <f t="shared" si="32"/>
        <v>80</v>
      </c>
      <c r="M117" s="5">
        <f t="shared" si="32"/>
        <v>150</v>
      </c>
      <c r="N117" s="42">
        <f t="shared" si="32"/>
        <v>6</v>
      </c>
    </row>
    <row r="118" spans="1:14" ht="12.75">
      <c r="A118" s="37" t="s">
        <v>45</v>
      </c>
      <c r="B118" s="1"/>
      <c r="C118" s="2"/>
      <c r="D118" s="1"/>
      <c r="E118" s="1"/>
      <c r="F118" s="1"/>
      <c r="G118" s="1"/>
      <c r="H118" s="1"/>
      <c r="I118" s="5"/>
      <c r="J118" s="1"/>
      <c r="K118" s="1"/>
      <c r="L118" s="5"/>
      <c r="M118" s="1"/>
      <c r="N118" s="21"/>
    </row>
    <row r="119" spans="1:14" ht="12.75">
      <c r="A119" s="20">
        <f>A115+1</f>
        <v>53</v>
      </c>
      <c r="B119" s="1" t="s">
        <v>106</v>
      </c>
      <c r="C119" s="2" t="s">
        <v>23</v>
      </c>
      <c r="D119" s="1"/>
      <c r="E119" s="1"/>
      <c r="F119" s="1"/>
      <c r="G119" s="1"/>
      <c r="H119" s="1"/>
      <c r="I119" s="5"/>
      <c r="J119" s="1"/>
      <c r="K119" s="1"/>
      <c r="L119" s="5"/>
      <c r="M119" s="1"/>
      <c r="N119" s="21"/>
    </row>
    <row r="120" spans="1:14" ht="13.5" thickBot="1">
      <c r="A120" s="38" t="s">
        <v>91</v>
      </c>
      <c r="B120" s="29"/>
      <c r="C120" s="72"/>
      <c r="D120" s="29">
        <f aca="true" t="shared" si="33" ref="D120:N120">D110+D117</f>
        <v>80</v>
      </c>
      <c r="E120" s="29">
        <f t="shared" si="33"/>
        <v>150</v>
      </c>
      <c r="F120" s="29">
        <f t="shared" si="33"/>
        <v>10</v>
      </c>
      <c r="G120" s="29">
        <f t="shared" si="33"/>
        <v>40</v>
      </c>
      <c r="H120" s="29">
        <f t="shared" si="33"/>
        <v>0</v>
      </c>
      <c r="I120" s="29">
        <f t="shared" si="33"/>
        <v>280</v>
      </c>
      <c r="J120" s="29">
        <f t="shared" si="33"/>
        <v>280</v>
      </c>
      <c r="K120" s="29">
        <f t="shared" si="33"/>
        <v>190</v>
      </c>
      <c r="L120" s="29">
        <f t="shared" si="33"/>
        <v>470</v>
      </c>
      <c r="M120" s="29">
        <f t="shared" si="33"/>
        <v>750</v>
      </c>
      <c r="N120" s="30">
        <f t="shared" si="33"/>
        <v>30</v>
      </c>
    </row>
    <row r="121" spans="1:14" s="5" customFormat="1" ht="12.75">
      <c r="A121" s="57" t="s">
        <v>102</v>
      </c>
      <c r="B121" s="57"/>
      <c r="C121" s="116"/>
      <c r="D121" s="57">
        <f aca="true" t="shared" si="34" ref="D121:N121">D16+D40+D59+D81+D103+D120</f>
        <v>447</v>
      </c>
      <c r="E121" s="57">
        <f t="shared" si="34"/>
        <v>912</v>
      </c>
      <c r="F121" s="57">
        <f t="shared" si="34"/>
        <v>95</v>
      </c>
      <c r="G121" s="57">
        <f t="shared" si="34"/>
        <v>241</v>
      </c>
      <c r="H121" s="57">
        <f t="shared" si="34"/>
        <v>150</v>
      </c>
      <c r="I121" s="57">
        <f t="shared" si="34"/>
        <v>1845</v>
      </c>
      <c r="J121" s="57">
        <f t="shared" si="34"/>
        <v>1738</v>
      </c>
      <c r="K121" s="57">
        <f t="shared" si="34"/>
        <v>917</v>
      </c>
      <c r="L121" s="57">
        <f t="shared" si="34"/>
        <v>2655</v>
      </c>
      <c r="M121" s="57">
        <f t="shared" si="34"/>
        <v>4500</v>
      </c>
      <c r="N121" s="57">
        <f t="shared" si="34"/>
        <v>180</v>
      </c>
    </row>
    <row r="122" spans="1:14" ht="12.75">
      <c r="A122" s="132" t="s">
        <v>308</v>
      </c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</row>
    <row r="123" spans="1:14" ht="12.75">
      <c r="A123" s="4" t="s">
        <v>13</v>
      </c>
      <c r="B123" s="134" t="s">
        <v>307</v>
      </c>
      <c r="C123" s="135"/>
      <c r="D123" s="3"/>
      <c r="E123" s="3"/>
      <c r="F123" s="3"/>
      <c r="G123" s="3"/>
      <c r="H123" s="3"/>
      <c r="I123" s="66"/>
      <c r="J123" s="3"/>
      <c r="K123" s="3"/>
      <c r="L123" s="66"/>
      <c r="M123" s="3"/>
      <c r="N123" s="73"/>
    </row>
    <row r="124" spans="1:14" ht="12.75">
      <c r="A124" s="2">
        <v>1</v>
      </c>
      <c r="B124" s="133" t="s">
        <v>305</v>
      </c>
      <c r="C124" s="133"/>
      <c r="D124" s="3"/>
      <c r="E124" s="3"/>
      <c r="F124" s="3"/>
      <c r="G124" s="3"/>
      <c r="H124" s="3"/>
      <c r="I124" s="66"/>
      <c r="J124" s="3"/>
      <c r="K124" s="3"/>
      <c r="L124" s="66"/>
      <c r="M124" s="3"/>
      <c r="N124" s="73"/>
    </row>
    <row r="125" spans="1:14" ht="12.75">
      <c r="A125" s="2">
        <f aca="true" t="shared" si="35" ref="A125:A130">A124+1</f>
        <v>2</v>
      </c>
      <c r="B125" s="131" t="s">
        <v>249</v>
      </c>
      <c r="C125" s="131"/>
      <c r="D125" s="3"/>
      <c r="E125" s="3"/>
      <c r="F125" s="3"/>
      <c r="G125" s="3"/>
      <c r="H125" s="3"/>
      <c r="I125" s="66"/>
      <c r="J125" s="3"/>
      <c r="K125" s="3"/>
      <c r="L125" s="66"/>
      <c r="M125" s="3"/>
      <c r="N125" s="73"/>
    </row>
    <row r="126" spans="1:14" ht="12.75">
      <c r="A126" s="2">
        <f t="shared" si="35"/>
        <v>3</v>
      </c>
      <c r="B126" s="131" t="s">
        <v>92</v>
      </c>
      <c r="C126" s="131"/>
      <c r="D126" s="3"/>
      <c r="E126" s="3"/>
      <c r="F126" s="3"/>
      <c r="G126" s="3"/>
      <c r="H126" s="3"/>
      <c r="I126" s="66"/>
      <c r="J126" s="3"/>
      <c r="K126" s="3"/>
      <c r="L126" s="66"/>
      <c r="M126" s="3"/>
      <c r="N126" s="73"/>
    </row>
    <row r="127" spans="1:14" ht="12.75">
      <c r="A127" s="2">
        <f t="shared" si="35"/>
        <v>4</v>
      </c>
      <c r="B127" s="131" t="s">
        <v>306</v>
      </c>
      <c r="C127" s="131"/>
      <c r="D127" s="3"/>
      <c r="E127" s="3"/>
      <c r="F127" s="3"/>
      <c r="G127" s="3"/>
      <c r="H127" s="3"/>
      <c r="I127" s="66"/>
      <c r="J127" s="3"/>
      <c r="K127" s="3"/>
      <c r="L127" s="66"/>
      <c r="M127" s="3"/>
      <c r="N127" s="73"/>
    </row>
    <row r="128" spans="1:14" ht="12.75">
      <c r="A128" s="2">
        <f t="shared" si="35"/>
        <v>5</v>
      </c>
      <c r="B128" s="131" t="s">
        <v>93</v>
      </c>
      <c r="C128" s="131"/>
      <c r="D128" s="3"/>
      <c r="E128" s="3"/>
      <c r="F128" s="3"/>
      <c r="G128" s="3"/>
      <c r="H128" s="3"/>
      <c r="I128" s="66"/>
      <c r="J128" s="3"/>
      <c r="K128" s="3"/>
      <c r="L128" s="66"/>
      <c r="M128" s="3"/>
      <c r="N128" s="73"/>
    </row>
    <row r="129" spans="1:14" ht="12.75">
      <c r="A129" s="2">
        <f t="shared" si="35"/>
        <v>6</v>
      </c>
      <c r="B129" s="131" t="s">
        <v>248</v>
      </c>
      <c r="C129" s="131"/>
      <c r="D129" s="3"/>
      <c r="E129" s="3"/>
      <c r="F129" s="3"/>
      <c r="G129" s="3"/>
      <c r="H129" s="3"/>
      <c r="I129" s="66"/>
      <c r="J129" s="3"/>
      <c r="K129" s="3"/>
      <c r="L129" s="66"/>
      <c r="M129" s="3"/>
      <c r="N129" s="73"/>
    </row>
    <row r="130" spans="1:14" ht="12.75">
      <c r="A130" s="2">
        <f t="shared" si="35"/>
        <v>7</v>
      </c>
      <c r="B130" s="131" t="s">
        <v>94</v>
      </c>
      <c r="C130" s="131"/>
      <c r="D130" s="3"/>
      <c r="E130" s="3"/>
      <c r="F130" s="3"/>
      <c r="G130" s="3"/>
      <c r="H130" s="3"/>
      <c r="I130" s="66"/>
      <c r="J130" s="3"/>
      <c r="K130" s="3"/>
      <c r="L130" s="66"/>
      <c r="M130" s="3"/>
      <c r="N130" s="73"/>
    </row>
  </sheetData>
  <mergeCells count="29">
    <mergeCell ref="B129:C129"/>
    <mergeCell ref="B130:C130"/>
    <mergeCell ref="B125:C125"/>
    <mergeCell ref="B126:C126"/>
    <mergeCell ref="B127:C127"/>
    <mergeCell ref="B128:C128"/>
    <mergeCell ref="A122:N122"/>
    <mergeCell ref="B123:C123"/>
    <mergeCell ref="B124:C124"/>
    <mergeCell ref="N1:N3"/>
    <mergeCell ref="A6:N6"/>
    <mergeCell ref="A38:N38"/>
    <mergeCell ref="D1:L1"/>
    <mergeCell ref="D2:I2"/>
    <mergeCell ref="J2:L2"/>
    <mergeCell ref="M1:M3"/>
    <mergeCell ref="A14:N14"/>
    <mergeCell ref="A1:A3"/>
    <mergeCell ref="B1:B3"/>
    <mergeCell ref="C1:C3"/>
    <mergeCell ref="A43:N43"/>
    <mergeCell ref="A62:N62"/>
    <mergeCell ref="A84:N84"/>
    <mergeCell ref="A16:C16"/>
    <mergeCell ref="A19:N19"/>
    <mergeCell ref="A40:C40"/>
    <mergeCell ref="A18:N18"/>
    <mergeCell ref="A79:N79"/>
    <mergeCell ref="A57:N5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&amp;CУчебен план 
МАРКЕТИНГ И МЕНИДЖМЪНТ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30"/>
  <sheetViews>
    <sheetView workbookViewId="0" topLeftCell="A106">
      <selection activeCell="G127" sqref="G127"/>
    </sheetView>
  </sheetViews>
  <sheetFormatPr defaultColWidth="9.140625" defaultRowHeight="12.75"/>
  <cols>
    <col min="1" max="1" width="4.28125" style="0" customWidth="1"/>
    <col min="2" max="2" width="9.57421875" style="0" bestFit="1" customWidth="1"/>
    <col min="3" max="3" width="41.7109375" style="3" customWidth="1"/>
    <col min="4" max="4" width="5.421875" style="0" customWidth="1"/>
    <col min="6" max="6" width="5.00390625" style="0" customWidth="1"/>
    <col min="7" max="7" width="7.57421875" style="0" customWidth="1"/>
    <col min="8" max="8" width="5.8515625" style="0" customWidth="1"/>
    <col min="9" max="9" width="5.57421875" style="0" customWidth="1"/>
    <col min="10" max="10" width="7.7109375" style="0" customWidth="1"/>
    <col min="11" max="11" width="7.8515625" style="0" customWidth="1"/>
    <col min="12" max="12" width="6.00390625" style="0" customWidth="1"/>
    <col min="13" max="13" width="6.8515625" style="0" customWidth="1"/>
    <col min="14" max="14" width="7.00390625" style="0" customWidth="1"/>
  </cols>
  <sheetData>
    <row r="1" spans="1:14" s="56" customFormat="1" ht="12.75">
      <c r="A1" s="188" t="s">
        <v>13</v>
      </c>
      <c r="B1" s="188" t="s">
        <v>0</v>
      </c>
      <c r="C1" s="188" t="s">
        <v>1</v>
      </c>
      <c r="D1" s="196" t="s">
        <v>2</v>
      </c>
      <c r="E1" s="196"/>
      <c r="F1" s="196"/>
      <c r="G1" s="196"/>
      <c r="H1" s="196"/>
      <c r="I1" s="196"/>
      <c r="J1" s="196"/>
      <c r="K1" s="196"/>
      <c r="L1" s="196"/>
      <c r="M1" s="196" t="s">
        <v>5</v>
      </c>
      <c r="N1" s="191" t="s">
        <v>6</v>
      </c>
    </row>
    <row r="2" spans="1:14" s="56" customFormat="1" ht="12.75">
      <c r="A2" s="189"/>
      <c r="B2" s="189"/>
      <c r="C2" s="189"/>
      <c r="D2" s="196" t="s">
        <v>4</v>
      </c>
      <c r="E2" s="196"/>
      <c r="F2" s="196"/>
      <c r="G2" s="196"/>
      <c r="H2" s="196"/>
      <c r="I2" s="196"/>
      <c r="J2" s="196" t="s">
        <v>3</v>
      </c>
      <c r="K2" s="196"/>
      <c r="L2" s="196"/>
      <c r="M2" s="196"/>
      <c r="N2" s="191"/>
    </row>
    <row r="3" spans="1:14" s="56" customFormat="1" ht="76.5">
      <c r="A3" s="190"/>
      <c r="B3" s="190"/>
      <c r="C3" s="190"/>
      <c r="D3" s="54" t="s">
        <v>7</v>
      </c>
      <c r="E3" s="54" t="s">
        <v>8</v>
      </c>
      <c r="F3" s="54" t="s">
        <v>11</v>
      </c>
      <c r="G3" s="54" t="s">
        <v>105</v>
      </c>
      <c r="H3" s="54" t="s">
        <v>100</v>
      </c>
      <c r="I3" s="55" t="s">
        <v>9</v>
      </c>
      <c r="J3" s="54" t="s">
        <v>10</v>
      </c>
      <c r="K3" s="54" t="s">
        <v>189</v>
      </c>
      <c r="L3" s="55" t="s">
        <v>9</v>
      </c>
      <c r="M3" s="196"/>
      <c r="N3" s="191"/>
    </row>
    <row r="4" spans="1:14" ht="13.5" thickBot="1">
      <c r="A4" s="13">
        <v>1</v>
      </c>
      <c r="B4" s="13">
        <f>A4+1</f>
        <v>2</v>
      </c>
      <c r="C4" s="65">
        <f>B4+1</f>
        <v>3</v>
      </c>
      <c r="D4" s="13">
        <f aca="true" t="shared" si="0" ref="D4:N4">C4+1</f>
        <v>4</v>
      </c>
      <c r="E4" s="13">
        <f t="shared" si="0"/>
        <v>5</v>
      </c>
      <c r="F4" s="13">
        <f t="shared" si="0"/>
        <v>6</v>
      </c>
      <c r="G4" s="13">
        <f t="shared" si="0"/>
        <v>7</v>
      </c>
      <c r="H4" s="13">
        <f t="shared" si="0"/>
        <v>8</v>
      </c>
      <c r="I4" s="13">
        <f t="shared" si="0"/>
        <v>9</v>
      </c>
      <c r="J4" s="13">
        <f t="shared" si="0"/>
        <v>10</v>
      </c>
      <c r="K4" s="13">
        <f t="shared" si="0"/>
        <v>11</v>
      </c>
      <c r="L4" s="14">
        <f t="shared" si="0"/>
        <v>12</v>
      </c>
      <c r="M4" s="13">
        <f t="shared" si="0"/>
        <v>13</v>
      </c>
      <c r="N4" s="15">
        <f t="shared" si="0"/>
        <v>14</v>
      </c>
    </row>
    <row r="5" spans="1:14" ht="12.75">
      <c r="A5" s="16" t="s">
        <v>18</v>
      </c>
      <c r="B5" s="17"/>
      <c r="C5" s="112"/>
      <c r="D5" s="17"/>
      <c r="E5" s="17"/>
      <c r="F5" s="17"/>
      <c r="G5" s="17"/>
      <c r="H5" s="17"/>
      <c r="I5" s="18"/>
      <c r="J5" s="17"/>
      <c r="K5" s="17"/>
      <c r="L5" s="18"/>
      <c r="M5" s="17"/>
      <c r="N5" s="19"/>
    </row>
    <row r="6" spans="1:14" ht="12.75">
      <c r="A6" s="169" t="s">
        <v>19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1"/>
    </row>
    <row r="7" spans="1:14" ht="12.75">
      <c r="A7" s="20">
        <v>1</v>
      </c>
      <c r="B7" s="1" t="s">
        <v>143</v>
      </c>
      <c r="C7" s="2" t="s">
        <v>12</v>
      </c>
      <c r="D7" s="1">
        <v>30</v>
      </c>
      <c r="E7" s="1">
        <v>30</v>
      </c>
      <c r="F7" s="1">
        <v>15</v>
      </c>
      <c r="G7" s="1"/>
      <c r="H7" s="1"/>
      <c r="I7" s="5">
        <f>SUM(D7:H7)</f>
        <v>75</v>
      </c>
      <c r="J7" s="1">
        <v>75</v>
      </c>
      <c r="K7" s="1"/>
      <c r="L7" s="5">
        <f aca="true" t="shared" si="1" ref="L7:L12">SUM(J7:K7)</f>
        <v>75</v>
      </c>
      <c r="M7" s="1">
        <f aca="true" t="shared" si="2" ref="M7:M12">I7+L7</f>
        <v>150</v>
      </c>
      <c r="N7" s="21">
        <f aca="true" t="shared" si="3" ref="N7:N13">M7/25</f>
        <v>6</v>
      </c>
    </row>
    <row r="8" spans="1:14" ht="12.75">
      <c r="A8" s="20">
        <f aca="true" t="shared" si="4" ref="A8:A13">A7+1</f>
        <v>2</v>
      </c>
      <c r="B8" s="1" t="s">
        <v>107</v>
      </c>
      <c r="C8" s="2" t="s">
        <v>14</v>
      </c>
      <c r="D8" s="1">
        <v>15</v>
      </c>
      <c r="E8" s="1">
        <v>30</v>
      </c>
      <c r="F8" s="1"/>
      <c r="G8" s="1"/>
      <c r="H8" s="1"/>
      <c r="I8" s="5">
        <f aca="true" t="shared" si="5" ref="I8:I13">SUM(D8:H8)</f>
        <v>45</v>
      </c>
      <c r="J8" s="1">
        <v>55</v>
      </c>
      <c r="K8" s="1"/>
      <c r="L8" s="5">
        <f t="shared" si="1"/>
        <v>55</v>
      </c>
      <c r="M8" s="1">
        <f t="shared" si="2"/>
        <v>100</v>
      </c>
      <c r="N8" s="21">
        <f t="shared" si="3"/>
        <v>4</v>
      </c>
    </row>
    <row r="9" spans="1:14" ht="12.75">
      <c r="A9" s="20">
        <f t="shared" si="4"/>
        <v>3</v>
      </c>
      <c r="B9" s="1" t="s">
        <v>144</v>
      </c>
      <c r="C9" s="2" t="s">
        <v>15</v>
      </c>
      <c r="D9" s="1">
        <v>15</v>
      </c>
      <c r="E9" s="1">
        <v>15</v>
      </c>
      <c r="F9" s="1">
        <v>15</v>
      </c>
      <c r="G9" s="1"/>
      <c r="H9" s="1"/>
      <c r="I9" s="5">
        <f t="shared" si="5"/>
        <v>45</v>
      </c>
      <c r="J9" s="1">
        <v>55</v>
      </c>
      <c r="K9" s="1">
        <v>25</v>
      </c>
      <c r="L9" s="5">
        <f t="shared" si="1"/>
        <v>80</v>
      </c>
      <c r="M9" s="1">
        <f t="shared" si="2"/>
        <v>125</v>
      </c>
      <c r="N9" s="21">
        <f t="shared" si="3"/>
        <v>5</v>
      </c>
    </row>
    <row r="10" spans="1:14" ht="12.75">
      <c r="A10" s="20">
        <f t="shared" si="4"/>
        <v>4</v>
      </c>
      <c r="B10" s="1" t="s">
        <v>145</v>
      </c>
      <c r="C10" s="2" t="s">
        <v>98</v>
      </c>
      <c r="D10" s="1">
        <v>15</v>
      </c>
      <c r="E10" s="1">
        <v>15</v>
      </c>
      <c r="F10" s="1"/>
      <c r="G10" s="1"/>
      <c r="H10" s="1"/>
      <c r="I10" s="5">
        <f t="shared" si="5"/>
        <v>30</v>
      </c>
      <c r="J10" s="1">
        <v>30</v>
      </c>
      <c r="K10" s="1">
        <v>15</v>
      </c>
      <c r="L10" s="5">
        <f t="shared" si="1"/>
        <v>45</v>
      </c>
      <c r="M10" s="1">
        <f t="shared" si="2"/>
        <v>75</v>
      </c>
      <c r="N10" s="21">
        <f t="shared" si="3"/>
        <v>3</v>
      </c>
    </row>
    <row r="11" spans="1:14" ht="12.75">
      <c r="A11" s="20">
        <f t="shared" si="4"/>
        <v>5</v>
      </c>
      <c r="B11" s="1" t="s">
        <v>146</v>
      </c>
      <c r="C11" s="2" t="s">
        <v>16</v>
      </c>
      <c r="D11" s="1">
        <v>0</v>
      </c>
      <c r="E11" s="1">
        <v>90</v>
      </c>
      <c r="F11" s="1"/>
      <c r="G11" s="1"/>
      <c r="H11" s="1"/>
      <c r="I11" s="5">
        <f t="shared" si="5"/>
        <v>90</v>
      </c>
      <c r="J11" s="1">
        <v>110</v>
      </c>
      <c r="K11" s="1"/>
      <c r="L11" s="5">
        <f t="shared" si="1"/>
        <v>110</v>
      </c>
      <c r="M11" s="7">
        <f t="shared" si="2"/>
        <v>200</v>
      </c>
      <c r="N11" s="22">
        <f t="shared" si="3"/>
        <v>8</v>
      </c>
    </row>
    <row r="12" spans="1:14" ht="12.75">
      <c r="A12" s="20">
        <f t="shared" si="4"/>
        <v>6</v>
      </c>
      <c r="B12" s="1" t="s">
        <v>147</v>
      </c>
      <c r="C12" s="2" t="s">
        <v>17</v>
      </c>
      <c r="D12" s="1">
        <v>15</v>
      </c>
      <c r="E12" s="1">
        <v>15</v>
      </c>
      <c r="F12" s="1"/>
      <c r="G12" s="1"/>
      <c r="H12" s="1"/>
      <c r="I12" s="5">
        <f t="shared" si="5"/>
        <v>30</v>
      </c>
      <c r="J12" s="1">
        <v>45</v>
      </c>
      <c r="K12" s="1"/>
      <c r="L12" s="5">
        <f t="shared" si="1"/>
        <v>45</v>
      </c>
      <c r="M12" s="7">
        <f t="shared" si="2"/>
        <v>75</v>
      </c>
      <c r="N12" s="22">
        <f t="shared" si="3"/>
        <v>3</v>
      </c>
    </row>
    <row r="13" spans="1:14" ht="25.5">
      <c r="A13" s="20">
        <f t="shared" si="4"/>
        <v>7</v>
      </c>
      <c r="B13" s="1" t="s">
        <v>148</v>
      </c>
      <c r="C13" s="2" t="s">
        <v>254</v>
      </c>
      <c r="D13" s="1"/>
      <c r="E13" s="1"/>
      <c r="F13" s="1"/>
      <c r="G13" s="1"/>
      <c r="H13" s="1">
        <v>25</v>
      </c>
      <c r="I13" s="5">
        <f t="shared" si="5"/>
        <v>25</v>
      </c>
      <c r="J13" s="1"/>
      <c r="K13" s="1"/>
      <c r="L13" s="5">
        <f>SUM(J13:K13)</f>
        <v>0</v>
      </c>
      <c r="M13" s="7">
        <f>I13+L13</f>
        <v>25</v>
      </c>
      <c r="N13" s="22">
        <f t="shared" si="3"/>
        <v>1</v>
      </c>
    </row>
    <row r="14" spans="1:14" ht="12.75">
      <c r="A14" s="169" t="s">
        <v>97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1"/>
    </row>
    <row r="15" spans="1:14" ht="12.75">
      <c r="A15" s="20">
        <f>A13+1</f>
        <v>8</v>
      </c>
      <c r="B15" s="1" t="s">
        <v>106</v>
      </c>
      <c r="C15" s="2" t="s">
        <v>23</v>
      </c>
      <c r="D15" s="1"/>
      <c r="E15" s="1"/>
      <c r="F15" s="1"/>
      <c r="G15" s="1"/>
      <c r="H15" s="1"/>
      <c r="I15" s="5"/>
      <c r="J15" s="1"/>
      <c r="K15" s="1"/>
      <c r="L15" s="5"/>
      <c r="M15" s="1"/>
      <c r="N15" s="21"/>
    </row>
    <row r="16" spans="1:14" ht="12.75">
      <c r="A16" s="175" t="s">
        <v>24</v>
      </c>
      <c r="B16" s="176"/>
      <c r="C16" s="176"/>
      <c r="D16" s="9">
        <f>SUM(D7:D13)</f>
        <v>90</v>
      </c>
      <c r="E16" s="9">
        <f aca="true" t="shared" si="6" ref="E16:N16">SUM(E7:E13)</f>
        <v>195</v>
      </c>
      <c r="F16" s="9">
        <f t="shared" si="6"/>
        <v>30</v>
      </c>
      <c r="G16" s="9">
        <f t="shared" si="6"/>
        <v>0</v>
      </c>
      <c r="H16" s="9">
        <f t="shared" si="6"/>
        <v>25</v>
      </c>
      <c r="I16" s="9">
        <f t="shared" si="6"/>
        <v>340</v>
      </c>
      <c r="J16" s="9">
        <f t="shared" si="6"/>
        <v>370</v>
      </c>
      <c r="K16" s="9">
        <f t="shared" si="6"/>
        <v>40</v>
      </c>
      <c r="L16" s="9">
        <f t="shared" si="6"/>
        <v>410</v>
      </c>
      <c r="M16" s="9">
        <f t="shared" si="6"/>
        <v>750</v>
      </c>
      <c r="N16" s="9">
        <f t="shared" si="6"/>
        <v>30</v>
      </c>
    </row>
    <row r="17" spans="1:14" ht="12.75">
      <c r="A17" s="98"/>
      <c r="B17" s="99"/>
      <c r="C17" s="62"/>
      <c r="D17" s="99"/>
      <c r="E17" s="99"/>
      <c r="F17" s="99"/>
      <c r="G17" s="99"/>
      <c r="H17" s="99"/>
      <c r="I17" s="100"/>
      <c r="J17" s="99"/>
      <c r="K17" s="99"/>
      <c r="L17" s="100"/>
      <c r="M17" s="101"/>
      <c r="N17" s="102"/>
    </row>
    <row r="18" spans="1:14" ht="12.75">
      <c r="A18" s="200" t="s">
        <v>25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2"/>
    </row>
    <row r="19" spans="1:14" ht="12.75">
      <c r="A19" s="169" t="s">
        <v>19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1"/>
    </row>
    <row r="20" spans="1:14" ht="12.75">
      <c r="A20" s="20">
        <v>9</v>
      </c>
      <c r="B20" s="1" t="s">
        <v>149</v>
      </c>
      <c r="C20" s="2" t="s">
        <v>27</v>
      </c>
      <c r="D20" s="1">
        <v>15</v>
      </c>
      <c r="E20" s="1">
        <v>15</v>
      </c>
      <c r="F20" s="1">
        <v>15</v>
      </c>
      <c r="G20" s="1"/>
      <c r="H20" s="1"/>
      <c r="I20" s="5">
        <f>SUM(D20:H20)</f>
        <v>45</v>
      </c>
      <c r="J20" s="1">
        <v>55</v>
      </c>
      <c r="K20" s="1"/>
      <c r="L20" s="5">
        <f>SUM(J20:K20)</f>
        <v>55</v>
      </c>
      <c r="M20" s="7">
        <f>I20+L20</f>
        <v>100</v>
      </c>
      <c r="N20" s="22">
        <f>M20/25</f>
        <v>4</v>
      </c>
    </row>
    <row r="21" spans="1:14" ht="12.75">
      <c r="A21" s="20">
        <f>A20+1</f>
        <v>10</v>
      </c>
      <c r="B21" s="1" t="s">
        <v>150</v>
      </c>
      <c r="C21" s="2" t="s">
        <v>16</v>
      </c>
      <c r="D21" s="1">
        <v>0</v>
      </c>
      <c r="E21" s="1">
        <v>90</v>
      </c>
      <c r="F21" s="1">
        <v>0</v>
      </c>
      <c r="G21" s="1"/>
      <c r="H21" s="1"/>
      <c r="I21" s="5">
        <f>SUM(D21:H21)</f>
        <v>90</v>
      </c>
      <c r="J21" s="1">
        <v>110</v>
      </c>
      <c r="K21" s="1"/>
      <c r="L21" s="5">
        <f>SUM(J21:K21)</f>
        <v>110</v>
      </c>
      <c r="M21" s="7">
        <f>I21+L21</f>
        <v>200</v>
      </c>
      <c r="N21" s="22">
        <f>M21/25</f>
        <v>8</v>
      </c>
    </row>
    <row r="22" spans="1:14" ht="25.5">
      <c r="A22" s="20">
        <f>A21+1</f>
        <v>11</v>
      </c>
      <c r="B22" s="1" t="s">
        <v>151</v>
      </c>
      <c r="C22" s="2" t="s">
        <v>187</v>
      </c>
      <c r="D22" s="1"/>
      <c r="E22" s="1"/>
      <c r="F22" s="1"/>
      <c r="G22" s="1">
        <v>40</v>
      </c>
      <c r="H22" s="1">
        <v>25</v>
      </c>
      <c r="I22" s="5">
        <f>SUM(D22:H22)</f>
        <v>65</v>
      </c>
      <c r="J22" s="1"/>
      <c r="K22" s="1">
        <v>135</v>
      </c>
      <c r="L22" s="5">
        <f>SUM(J22:K22)</f>
        <v>135</v>
      </c>
      <c r="M22" s="7">
        <f>I22+L22</f>
        <v>200</v>
      </c>
      <c r="N22" s="22">
        <f>M22/25</f>
        <v>8</v>
      </c>
    </row>
    <row r="23" spans="1:14" ht="12.75">
      <c r="A23" s="20">
        <f>A22+1</f>
        <v>12</v>
      </c>
      <c r="B23" s="1" t="s">
        <v>152</v>
      </c>
      <c r="C23" s="2" t="s">
        <v>28</v>
      </c>
      <c r="D23" s="1"/>
      <c r="E23" s="1"/>
      <c r="F23" s="1"/>
      <c r="G23" s="1">
        <v>5</v>
      </c>
      <c r="H23" s="1"/>
      <c r="I23" s="5">
        <f>SUM(D23:H23)</f>
        <v>5</v>
      </c>
      <c r="J23" s="1"/>
      <c r="K23" s="1">
        <v>20</v>
      </c>
      <c r="L23" s="5">
        <f>SUM(J23:K23)</f>
        <v>20</v>
      </c>
      <c r="M23" s="7">
        <f>I23+L23</f>
        <v>25</v>
      </c>
      <c r="N23" s="22">
        <f>M23/25</f>
        <v>1</v>
      </c>
    </row>
    <row r="24" spans="1:14" ht="12.75">
      <c r="A24" s="27" t="s">
        <v>30</v>
      </c>
      <c r="B24" s="5"/>
      <c r="C24" s="4"/>
      <c r="D24" s="5">
        <f aca="true" t="shared" si="7" ref="D24:N24">SUM(D20:D23)</f>
        <v>15</v>
      </c>
      <c r="E24" s="5">
        <f t="shared" si="7"/>
        <v>105</v>
      </c>
      <c r="F24" s="5">
        <f t="shared" si="7"/>
        <v>15</v>
      </c>
      <c r="G24" s="5">
        <f t="shared" si="7"/>
        <v>45</v>
      </c>
      <c r="H24" s="5">
        <f t="shared" si="7"/>
        <v>25</v>
      </c>
      <c r="I24" s="5">
        <f t="shared" si="7"/>
        <v>205</v>
      </c>
      <c r="J24" s="5">
        <f t="shared" si="7"/>
        <v>165</v>
      </c>
      <c r="K24" s="5">
        <f t="shared" si="7"/>
        <v>155</v>
      </c>
      <c r="L24" s="5">
        <f t="shared" si="7"/>
        <v>320</v>
      </c>
      <c r="M24" s="5">
        <f t="shared" si="7"/>
        <v>525</v>
      </c>
      <c r="N24" s="5">
        <f t="shared" si="7"/>
        <v>21</v>
      </c>
    </row>
    <row r="25" spans="1:14" ht="12.75">
      <c r="A25" s="84" t="s">
        <v>250</v>
      </c>
      <c r="B25" s="85"/>
      <c r="C25" s="89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6"/>
    </row>
    <row r="26" spans="1:14" ht="12.75">
      <c r="A26" s="20">
        <f>A23+1</f>
        <v>13</v>
      </c>
      <c r="B26" s="1" t="s">
        <v>153</v>
      </c>
      <c r="C26" s="2" t="s">
        <v>20</v>
      </c>
      <c r="D26" s="1">
        <v>0</v>
      </c>
      <c r="E26" s="1">
        <v>25</v>
      </c>
      <c r="F26" s="1"/>
      <c r="G26" s="1"/>
      <c r="H26" s="1"/>
      <c r="I26" s="5">
        <f>SUM(D26:H26)</f>
        <v>25</v>
      </c>
      <c r="J26" s="1">
        <v>25</v>
      </c>
      <c r="K26" s="1"/>
      <c r="L26" s="5">
        <f>SUM(J26:K26)</f>
        <v>25</v>
      </c>
      <c r="M26" s="7">
        <f>I26+L26</f>
        <v>50</v>
      </c>
      <c r="N26" s="22">
        <f>M26/25</f>
        <v>2</v>
      </c>
    </row>
    <row r="27" spans="1:14" ht="12.75">
      <c r="A27" s="84" t="s">
        <v>225</v>
      </c>
      <c r="B27" s="1"/>
      <c r="C27" s="2"/>
      <c r="D27" s="1"/>
      <c r="E27" s="1"/>
      <c r="F27" s="1"/>
      <c r="G27" s="1"/>
      <c r="H27" s="1"/>
      <c r="I27" s="5"/>
      <c r="J27" s="1"/>
      <c r="K27" s="1"/>
      <c r="L27" s="5"/>
      <c r="M27" s="7"/>
      <c r="N27" s="22"/>
    </row>
    <row r="28" spans="1:14" ht="12.75">
      <c r="A28" s="20">
        <f>A26+1</f>
        <v>14</v>
      </c>
      <c r="B28" s="1" t="s">
        <v>154</v>
      </c>
      <c r="C28" s="2" t="s">
        <v>26</v>
      </c>
      <c r="D28" s="1">
        <v>15</v>
      </c>
      <c r="E28" s="1">
        <v>10</v>
      </c>
      <c r="F28" s="1"/>
      <c r="G28" s="1"/>
      <c r="H28" s="1"/>
      <c r="I28" s="5">
        <f>SUM(D28:H28)</f>
        <v>25</v>
      </c>
      <c r="J28" s="1">
        <v>25</v>
      </c>
      <c r="K28" s="1"/>
      <c r="L28" s="5">
        <f>SUM(J28:K28)</f>
        <v>25</v>
      </c>
      <c r="M28" s="7">
        <f>I28+L28</f>
        <v>50</v>
      </c>
      <c r="N28" s="22">
        <f>M28/25</f>
        <v>2</v>
      </c>
    </row>
    <row r="29" spans="1:14" ht="12.75">
      <c r="A29" s="20"/>
      <c r="B29" s="1" t="s">
        <v>155</v>
      </c>
      <c r="C29" s="2" t="s">
        <v>255</v>
      </c>
      <c r="D29" s="1"/>
      <c r="E29" s="1"/>
      <c r="F29" s="1"/>
      <c r="G29" s="1"/>
      <c r="H29" s="1"/>
      <c r="I29" s="5"/>
      <c r="J29" s="1"/>
      <c r="K29" s="1"/>
      <c r="L29" s="5"/>
      <c r="M29" s="7"/>
      <c r="N29" s="22"/>
    </row>
    <row r="30" spans="1:14" ht="12.75">
      <c r="A30" s="84" t="s">
        <v>225</v>
      </c>
      <c r="B30" s="1"/>
      <c r="C30" s="2"/>
      <c r="D30" s="1"/>
      <c r="E30" s="1"/>
      <c r="F30" s="1"/>
      <c r="G30" s="1"/>
      <c r="H30" s="1"/>
      <c r="I30" s="5"/>
      <c r="J30" s="1"/>
      <c r="K30" s="1"/>
      <c r="L30" s="5"/>
      <c r="M30" s="7"/>
      <c r="N30" s="22"/>
    </row>
    <row r="31" spans="1:14" ht="12.75">
      <c r="A31" s="20">
        <f>A28+1</f>
        <v>15</v>
      </c>
      <c r="B31" s="1" t="s">
        <v>156</v>
      </c>
      <c r="C31" s="2" t="s">
        <v>21</v>
      </c>
      <c r="D31" s="1">
        <v>15</v>
      </c>
      <c r="E31" s="1">
        <v>10</v>
      </c>
      <c r="F31" s="1"/>
      <c r="G31" s="1"/>
      <c r="H31" s="1"/>
      <c r="I31" s="5">
        <f>SUM(D31:H31)</f>
        <v>25</v>
      </c>
      <c r="J31" s="1">
        <v>25</v>
      </c>
      <c r="K31" s="1"/>
      <c r="L31" s="5">
        <f>SUM(J31:K31)</f>
        <v>25</v>
      </c>
      <c r="M31" s="7">
        <f>I31+L31</f>
        <v>50</v>
      </c>
      <c r="N31" s="22">
        <f>M31/25</f>
        <v>2</v>
      </c>
    </row>
    <row r="32" spans="1:14" ht="12.75">
      <c r="A32" s="20"/>
      <c r="B32" s="1" t="s">
        <v>157</v>
      </c>
      <c r="C32" s="2" t="s">
        <v>259</v>
      </c>
      <c r="D32" s="1"/>
      <c r="E32" s="1"/>
      <c r="F32" s="1"/>
      <c r="G32" s="1"/>
      <c r="H32" s="1"/>
      <c r="I32" s="5"/>
      <c r="J32" s="1"/>
      <c r="K32" s="24"/>
      <c r="L32" s="5"/>
      <c r="M32" s="7"/>
      <c r="N32" s="22"/>
    </row>
    <row r="33" spans="1:14" ht="12.75">
      <c r="A33" s="84" t="s">
        <v>225</v>
      </c>
      <c r="B33" s="1"/>
      <c r="C33" s="103"/>
      <c r="D33" s="1"/>
      <c r="E33" s="1"/>
      <c r="F33" s="1"/>
      <c r="G33" s="1"/>
      <c r="H33" s="1"/>
      <c r="I33" s="5"/>
      <c r="J33" s="1"/>
      <c r="K33" s="1"/>
      <c r="L33" s="5"/>
      <c r="M33" s="7"/>
      <c r="N33" s="22"/>
    </row>
    <row r="34" spans="1:14" ht="12.75">
      <c r="A34" s="20">
        <f>A31+1</f>
        <v>16</v>
      </c>
      <c r="B34" s="1" t="s">
        <v>265</v>
      </c>
      <c r="C34" s="2" t="s">
        <v>95</v>
      </c>
      <c r="D34" s="1"/>
      <c r="E34" s="1"/>
      <c r="F34" s="1"/>
      <c r="G34" s="1"/>
      <c r="H34" s="1">
        <v>25</v>
      </c>
      <c r="I34" s="5">
        <f>SUM(D34:H34)</f>
        <v>25</v>
      </c>
      <c r="J34" s="1"/>
      <c r="L34" s="5">
        <f>SUM(J34:K34)</f>
        <v>0</v>
      </c>
      <c r="M34" s="7">
        <f>I34+L34</f>
        <v>25</v>
      </c>
      <c r="N34" s="22">
        <f>M34/25</f>
        <v>1</v>
      </c>
    </row>
    <row r="35" spans="1:14" ht="12.75">
      <c r="A35" s="20"/>
      <c r="B35" s="1" t="s">
        <v>266</v>
      </c>
      <c r="C35" s="2" t="s">
        <v>96</v>
      </c>
      <c r="D35" s="1"/>
      <c r="E35" s="1"/>
      <c r="F35" s="1"/>
      <c r="G35" s="1"/>
      <c r="H35" s="1"/>
      <c r="I35" s="5"/>
      <c r="J35" s="1"/>
      <c r="K35" s="1"/>
      <c r="L35" s="5"/>
      <c r="M35" s="7"/>
      <c r="N35" s="22"/>
    </row>
    <row r="36" spans="1:14" ht="12.75">
      <c r="A36" s="84" t="s">
        <v>225</v>
      </c>
      <c r="B36" s="85"/>
      <c r="C36" s="89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6"/>
    </row>
    <row r="37" spans="1:14" ht="12.75">
      <c r="A37" s="20">
        <f>A34+1</f>
        <v>17</v>
      </c>
      <c r="B37" s="1" t="s">
        <v>267</v>
      </c>
      <c r="C37" s="2" t="s">
        <v>64</v>
      </c>
      <c r="D37" s="1">
        <v>15</v>
      </c>
      <c r="E37" s="1">
        <v>10</v>
      </c>
      <c r="F37" s="1"/>
      <c r="G37" s="1"/>
      <c r="H37" s="1"/>
      <c r="I37" s="5">
        <f>SUM(D37:H37)</f>
        <v>25</v>
      </c>
      <c r="J37" s="1">
        <v>25</v>
      </c>
      <c r="K37" s="1"/>
      <c r="L37" s="5">
        <f>SUM(J37:K37)</f>
        <v>25</v>
      </c>
      <c r="M37" s="7">
        <f>I37+L37</f>
        <v>50</v>
      </c>
      <c r="N37" s="22">
        <f>M37/25</f>
        <v>2</v>
      </c>
    </row>
    <row r="38" spans="1:14" ht="12.75">
      <c r="A38" s="20"/>
      <c r="B38" s="1" t="s">
        <v>268</v>
      </c>
      <c r="C38" s="64" t="s">
        <v>263</v>
      </c>
      <c r="I38" s="6"/>
      <c r="L38" s="6"/>
      <c r="N38" s="10"/>
    </row>
    <row r="39" spans="1:14" s="6" customFormat="1" ht="12.75">
      <c r="A39" s="27" t="s">
        <v>66</v>
      </c>
      <c r="B39" s="5"/>
      <c r="C39" s="4"/>
      <c r="D39" s="5">
        <f>SUM(D26:D38)</f>
        <v>45</v>
      </c>
      <c r="E39" s="5">
        <f>SUM(E26:E38)</f>
        <v>55</v>
      </c>
      <c r="F39" s="5"/>
      <c r="G39" s="5"/>
      <c r="H39" s="5">
        <f>SUM(H26:H38)</f>
        <v>25</v>
      </c>
      <c r="I39" s="5">
        <f>SUM(I26:I38)</f>
        <v>125</v>
      </c>
      <c r="J39" s="5">
        <f>SUM(J26:J38)</f>
        <v>100</v>
      </c>
      <c r="K39" s="5"/>
      <c r="L39" s="5">
        <f>SUM(L26:L38)</f>
        <v>100</v>
      </c>
      <c r="M39" s="8">
        <f>SUM(M26:M38)</f>
        <v>225</v>
      </c>
      <c r="N39" s="28">
        <f>SUM(N26:N38)</f>
        <v>9</v>
      </c>
    </row>
    <row r="40" spans="1:14" ht="12.75">
      <c r="A40" s="169" t="s">
        <v>22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1"/>
    </row>
    <row r="41" spans="1:14" ht="12.75">
      <c r="A41" s="20">
        <f>A37+1</f>
        <v>18</v>
      </c>
      <c r="B41" s="1" t="s">
        <v>106</v>
      </c>
      <c r="C41" s="2" t="s">
        <v>23</v>
      </c>
      <c r="D41" s="1"/>
      <c r="E41" s="1"/>
      <c r="F41" s="1"/>
      <c r="G41" s="1"/>
      <c r="H41" s="1"/>
      <c r="I41" s="5"/>
      <c r="J41" s="1"/>
      <c r="K41" s="1"/>
      <c r="L41" s="5"/>
      <c r="M41" s="1"/>
      <c r="N41" s="21"/>
    </row>
    <row r="42" spans="1:14" ht="13.5" thickBot="1">
      <c r="A42" s="177" t="s">
        <v>29</v>
      </c>
      <c r="B42" s="178"/>
      <c r="C42" s="178"/>
      <c r="D42" s="29">
        <f>D39+D24</f>
        <v>60</v>
      </c>
      <c r="E42" s="29">
        <f aca="true" t="shared" si="8" ref="E42:N42">E39+E24</f>
        <v>160</v>
      </c>
      <c r="F42" s="29">
        <f t="shared" si="8"/>
        <v>15</v>
      </c>
      <c r="G42" s="29">
        <f t="shared" si="8"/>
        <v>45</v>
      </c>
      <c r="H42" s="29">
        <f t="shared" si="8"/>
        <v>50</v>
      </c>
      <c r="I42" s="29">
        <f t="shared" si="8"/>
        <v>330</v>
      </c>
      <c r="J42" s="29">
        <f t="shared" si="8"/>
        <v>265</v>
      </c>
      <c r="K42" s="29">
        <f t="shared" si="8"/>
        <v>155</v>
      </c>
      <c r="L42" s="29">
        <f t="shared" si="8"/>
        <v>420</v>
      </c>
      <c r="M42" s="29">
        <f t="shared" si="8"/>
        <v>750</v>
      </c>
      <c r="N42" s="29">
        <f t="shared" si="8"/>
        <v>30</v>
      </c>
    </row>
    <row r="43" ht="13.5" thickBot="1"/>
    <row r="44" spans="1:14" ht="12.75">
      <c r="A44" s="31" t="s">
        <v>31</v>
      </c>
      <c r="B44" s="32"/>
      <c r="C44" s="114"/>
      <c r="D44" s="32"/>
      <c r="E44" s="32"/>
      <c r="F44" s="32"/>
      <c r="G44" s="32"/>
      <c r="H44" s="32"/>
      <c r="I44" s="33"/>
      <c r="J44" s="32"/>
      <c r="K44" s="32"/>
      <c r="L44" s="33"/>
      <c r="M44" s="32"/>
      <c r="N44" s="34"/>
    </row>
    <row r="45" spans="1:14" ht="12.75">
      <c r="A45" s="169" t="s">
        <v>19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1"/>
    </row>
    <row r="46" spans="1:14" ht="25.5">
      <c r="A46" s="20">
        <f>A41+1</f>
        <v>19</v>
      </c>
      <c r="B46" s="1" t="s">
        <v>158</v>
      </c>
      <c r="C46" s="2" t="s">
        <v>187</v>
      </c>
      <c r="D46" s="1"/>
      <c r="E46" s="1"/>
      <c r="F46" s="1"/>
      <c r="G46" s="1">
        <v>40</v>
      </c>
      <c r="H46" s="1">
        <v>25</v>
      </c>
      <c r="I46" s="5">
        <f aca="true" t="shared" si="9" ref="I46:I52">SUM(D46:H46)</f>
        <v>65</v>
      </c>
      <c r="J46" s="1"/>
      <c r="K46" s="1">
        <v>135</v>
      </c>
      <c r="L46" s="5">
        <f>SUM(J46:K46)</f>
        <v>135</v>
      </c>
      <c r="M46" s="7">
        <f aca="true" t="shared" si="10" ref="M46:M52">I46+L46</f>
        <v>200</v>
      </c>
      <c r="N46" s="22">
        <f aca="true" t="shared" si="11" ref="N46:N52">M46/25</f>
        <v>8</v>
      </c>
    </row>
    <row r="47" spans="1:14" ht="12.75">
      <c r="A47" s="20">
        <f aca="true" t="shared" si="12" ref="A47:A52">A46+1</f>
        <v>20</v>
      </c>
      <c r="B47" s="1" t="s">
        <v>159</v>
      </c>
      <c r="C47" s="2" t="s">
        <v>28</v>
      </c>
      <c r="D47" s="1"/>
      <c r="E47" s="1"/>
      <c r="F47" s="1"/>
      <c r="G47" s="1">
        <v>5</v>
      </c>
      <c r="H47" s="1"/>
      <c r="I47" s="5">
        <f t="shared" si="9"/>
        <v>5</v>
      </c>
      <c r="J47" s="1"/>
      <c r="K47" s="1">
        <v>20</v>
      </c>
      <c r="L47" s="5">
        <f>J47+K47</f>
        <v>20</v>
      </c>
      <c r="M47" s="7">
        <f t="shared" si="10"/>
        <v>25</v>
      </c>
      <c r="N47" s="22">
        <f t="shared" si="11"/>
        <v>1</v>
      </c>
    </row>
    <row r="48" spans="1:14" ht="12.75">
      <c r="A48" s="20">
        <f t="shared" si="12"/>
        <v>21</v>
      </c>
      <c r="B48" s="1" t="s">
        <v>160</v>
      </c>
      <c r="C48" s="2" t="s">
        <v>32</v>
      </c>
      <c r="D48" s="1">
        <v>15</v>
      </c>
      <c r="E48" s="1">
        <v>10</v>
      </c>
      <c r="F48" s="1"/>
      <c r="G48" s="1"/>
      <c r="H48" s="1"/>
      <c r="I48" s="5">
        <f t="shared" si="9"/>
        <v>25</v>
      </c>
      <c r="J48" s="1">
        <v>25</v>
      </c>
      <c r="K48" s="1"/>
      <c r="L48" s="5">
        <f>SUM(J48:K48)</f>
        <v>25</v>
      </c>
      <c r="M48" s="7">
        <f t="shared" si="10"/>
        <v>50</v>
      </c>
      <c r="N48" s="22">
        <f t="shared" si="11"/>
        <v>2</v>
      </c>
    </row>
    <row r="49" spans="1:14" ht="12.75">
      <c r="A49" s="20">
        <f t="shared" si="12"/>
        <v>22</v>
      </c>
      <c r="B49" s="1" t="s">
        <v>269</v>
      </c>
      <c r="C49" s="2" t="s">
        <v>33</v>
      </c>
      <c r="D49" s="1">
        <v>15</v>
      </c>
      <c r="E49" s="1">
        <v>15</v>
      </c>
      <c r="F49" s="1"/>
      <c r="G49" s="1"/>
      <c r="H49" s="1"/>
      <c r="I49" s="5">
        <f t="shared" si="9"/>
        <v>30</v>
      </c>
      <c r="J49" s="1">
        <v>45</v>
      </c>
      <c r="K49" s="1"/>
      <c r="L49" s="5">
        <f>SUM(J49:K49)</f>
        <v>45</v>
      </c>
      <c r="M49" s="7">
        <f t="shared" si="10"/>
        <v>75</v>
      </c>
      <c r="N49" s="22">
        <f t="shared" si="11"/>
        <v>3</v>
      </c>
    </row>
    <row r="50" spans="1:14" ht="12.75">
      <c r="A50" s="20">
        <f t="shared" si="12"/>
        <v>23</v>
      </c>
      <c r="B50" s="1" t="s">
        <v>270</v>
      </c>
      <c r="C50" s="2" t="s">
        <v>34</v>
      </c>
      <c r="D50" s="1">
        <v>15</v>
      </c>
      <c r="E50" s="1">
        <v>15</v>
      </c>
      <c r="F50" s="1"/>
      <c r="G50" s="1">
        <v>5</v>
      </c>
      <c r="H50" s="1"/>
      <c r="I50" s="5">
        <f t="shared" si="9"/>
        <v>35</v>
      </c>
      <c r="J50" s="1">
        <v>45</v>
      </c>
      <c r="K50" s="1">
        <v>20</v>
      </c>
      <c r="L50" s="5">
        <f>SUM(J50:K50)</f>
        <v>65</v>
      </c>
      <c r="M50" s="7">
        <f t="shared" si="10"/>
        <v>100</v>
      </c>
      <c r="N50" s="22">
        <f t="shared" si="11"/>
        <v>4</v>
      </c>
    </row>
    <row r="51" spans="1:14" ht="12.75">
      <c r="A51" s="20">
        <f t="shared" si="12"/>
        <v>24</v>
      </c>
      <c r="B51" s="1" t="s">
        <v>271</v>
      </c>
      <c r="C51" s="2" t="s">
        <v>16</v>
      </c>
      <c r="D51" s="1">
        <v>0</v>
      </c>
      <c r="E51" s="1">
        <v>90</v>
      </c>
      <c r="F51" s="1"/>
      <c r="G51" s="1"/>
      <c r="H51" s="1"/>
      <c r="I51" s="5">
        <f t="shared" si="9"/>
        <v>90</v>
      </c>
      <c r="J51" s="1">
        <v>110</v>
      </c>
      <c r="K51" s="1"/>
      <c r="L51" s="5">
        <f>SUM(J51:K51)</f>
        <v>110</v>
      </c>
      <c r="M51" s="7">
        <f t="shared" si="10"/>
        <v>200</v>
      </c>
      <c r="N51" s="22">
        <f t="shared" si="11"/>
        <v>8</v>
      </c>
    </row>
    <row r="52" spans="1:14" ht="12.75">
      <c r="A52" s="20">
        <f t="shared" si="12"/>
        <v>25</v>
      </c>
      <c r="B52" s="1" t="s">
        <v>272</v>
      </c>
      <c r="C52" s="2" t="s">
        <v>68</v>
      </c>
      <c r="D52" s="1">
        <v>15</v>
      </c>
      <c r="E52" s="1">
        <v>15</v>
      </c>
      <c r="F52" s="1"/>
      <c r="G52" s="1"/>
      <c r="H52" s="1"/>
      <c r="I52" s="5">
        <f t="shared" si="9"/>
        <v>30</v>
      </c>
      <c r="J52" s="1">
        <v>45</v>
      </c>
      <c r="K52" s="1">
        <v>25</v>
      </c>
      <c r="L52" s="5">
        <f>SUM(J52:K52)</f>
        <v>70</v>
      </c>
      <c r="M52" s="7">
        <f t="shared" si="10"/>
        <v>100</v>
      </c>
      <c r="N52" s="22">
        <f t="shared" si="11"/>
        <v>4</v>
      </c>
    </row>
    <row r="53" spans="1:14" ht="12.75">
      <c r="A53" s="27" t="s">
        <v>30</v>
      </c>
      <c r="B53" s="5"/>
      <c r="C53" s="4"/>
      <c r="D53" s="5">
        <f>SUM(D46:D52)</f>
        <v>60</v>
      </c>
      <c r="E53" s="5">
        <f aca="true" t="shared" si="13" ref="E53:N53">SUM(E46:E52)</f>
        <v>145</v>
      </c>
      <c r="F53" s="5">
        <f t="shared" si="13"/>
        <v>0</v>
      </c>
      <c r="G53" s="5">
        <f t="shared" si="13"/>
        <v>50</v>
      </c>
      <c r="H53" s="5">
        <f t="shared" si="13"/>
        <v>25</v>
      </c>
      <c r="I53" s="5">
        <f t="shared" si="13"/>
        <v>280</v>
      </c>
      <c r="J53" s="5">
        <f t="shared" si="13"/>
        <v>270</v>
      </c>
      <c r="K53" s="5">
        <f t="shared" si="13"/>
        <v>200</v>
      </c>
      <c r="L53" s="5">
        <f t="shared" si="13"/>
        <v>470</v>
      </c>
      <c r="M53" s="5">
        <f t="shared" si="13"/>
        <v>750</v>
      </c>
      <c r="N53" s="5">
        <f t="shared" si="13"/>
        <v>30</v>
      </c>
    </row>
    <row r="54" spans="1:14" ht="12.75">
      <c r="A54" s="169" t="s">
        <v>22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1"/>
    </row>
    <row r="55" spans="1:14" ht="12.75">
      <c r="A55" s="20">
        <f>A52+1</f>
        <v>26</v>
      </c>
      <c r="B55" s="1" t="s">
        <v>106</v>
      </c>
      <c r="C55" s="2" t="s">
        <v>23</v>
      </c>
      <c r="D55" s="1"/>
      <c r="E55" s="1"/>
      <c r="F55" s="1"/>
      <c r="G55" s="1"/>
      <c r="H55" s="1"/>
      <c r="I55" s="5"/>
      <c r="J55" s="1"/>
      <c r="K55" s="1"/>
      <c r="L55" s="5"/>
      <c r="M55" s="1"/>
      <c r="N55" s="21"/>
    </row>
    <row r="56" spans="1:14" ht="12.75">
      <c r="A56" s="9" t="s">
        <v>47</v>
      </c>
      <c r="B56" s="9"/>
      <c r="C56" s="67"/>
      <c r="D56" s="9">
        <f>D53</f>
        <v>60</v>
      </c>
      <c r="E56" s="9">
        <f aca="true" t="shared" si="14" ref="E56:N56">E53</f>
        <v>145</v>
      </c>
      <c r="F56" s="9">
        <f t="shared" si="14"/>
        <v>0</v>
      </c>
      <c r="G56" s="9">
        <f t="shared" si="14"/>
        <v>50</v>
      </c>
      <c r="H56" s="9">
        <f t="shared" si="14"/>
        <v>25</v>
      </c>
      <c r="I56" s="9">
        <f t="shared" si="14"/>
        <v>280</v>
      </c>
      <c r="J56" s="9">
        <f t="shared" si="14"/>
        <v>270</v>
      </c>
      <c r="K56" s="9">
        <f t="shared" si="14"/>
        <v>200</v>
      </c>
      <c r="L56" s="9">
        <f t="shared" si="14"/>
        <v>470</v>
      </c>
      <c r="M56" s="9">
        <f t="shared" si="14"/>
        <v>750</v>
      </c>
      <c r="N56" s="9">
        <f t="shared" si="14"/>
        <v>30</v>
      </c>
    </row>
    <row r="57" spans="1:14" ht="12.75">
      <c r="A57" s="23"/>
      <c r="B57" s="24"/>
      <c r="C57" s="62"/>
      <c r="D57" s="24"/>
      <c r="E57" s="24"/>
      <c r="F57" s="24"/>
      <c r="G57" s="24"/>
      <c r="H57" s="24"/>
      <c r="I57" s="25"/>
      <c r="J57" s="24"/>
      <c r="K57" s="24"/>
      <c r="L57" s="25"/>
      <c r="M57" s="24"/>
      <c r="N57" s="26"/>
    </row>
    <row r="58" spans="1:14" ht="12.75">
      <c r="A58" s="35" t="s">
        <v>36</v>
      </c>
      <c r="B58" s="24"/>
      <c r="C58" s="62"/>
      <c r="D58" s="24"/>
      <c r="E58" s="24"/>
      <c r="F58" s="24"/>
      <c r="G58" s="24"/>
      <c r="H58" s="24"/>
      <c r="I58" s="25"/>
      <c r="J58" s="24"/>
      <c r="K58" s="24"/>
      <c r="L58" s="25"/>
      <c r="M58" s="24"/>
      <c r="N58" s="26"/>
    </row>
    <row r="59" spans="1:14" ht="12.75">
      <c r="A59" s="169" t="s">
        <v>19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1"/>
    </row>
    <row r="60" spans="1:14" ht="25.5">
      <c r="A60" s="20">
        <f>A55+1</f>
        <v>27</v>
      </c>
      <c r="B60" s="1" t="s">
        <v>161</v>
      </c>
      <c r="C60" s="2" t="s">
        <v>188</v>
      </c>
      <c r="D60" s="1"/>
      <c r="E60" s="1"/>
      <c r="F60" s="1"/>
      <c r="G60" s="1">
        <v>40</v>
      </c>
      <c r="H60" s="1">
        <v>25</v>
      </c>
      <c r="I60" s="5">
        <f>SUM(D60:H60)</f>
        <v>65</v>
      </c>
      <c r="J60" s="1"/>
      <c r="K60" s="1">
        <v>135</v>
      </c>
      <c r="L60" s="5">
        <f>SUM(J60:K60)</f>
        <v>135</v>
      </c>
      <c r="M60" s="7">
        <f>I60+L60</f>
        <v>200</v>
      </c>
      <c r="N60" s="22">
        <f>M60/25</f>
        <v>8</v>
      </c>
    </row>
    <row r="61" spans="1:14" ht="12.75">
      <c r="A61" s="20">
        <f>A60+1</f>
        <v>28</v>
      </c>
      <c r="B61" s="1" t="s">
        <v>162</v>
      </c>
      <c r="C61" s="2" t="s">
        <v>28</v>
      </c>
      <c r="D61" s="1"/>
      <c r="E61" s="1"/>
      <c r="F61" s="1"/>
      <c r="G61" s="1">
        <v>5</v>
      </c>
      <c r="H61" s="1"/>
      <c r="I61" s="5">
        <f>SUM(D61:H61)</f>
        <v>5</v>
      </c>
      <c r="J61" s="1"/>
      <c r="K61" s="1">
        <v>20</v>
      </c>
      <c r="L61" s="5">
        <f>J61+K61</f>
        <v>20</v>
      </c>
      <c r="M61" s="7">
        <f>I61+L61</f>
        <v>25</v>
      </c>
      <c r="N61" s="22">
        <f>M61/25</f>
        <v>1</v>
      </c>
    </row>
    <row r="62" spans="1:14" ht="12.75">
      <c r="A62" s="20">
        <f>A52+1</f>
        <v>26</v>
      </c>
      <c r="B62" s="1" t="s">
        <v>163</v>
      </c>
      <c r="C62" s="2" t="s">
        <v>38</v>
      </c>
      <c r="D62" s="1">
        <v>15</v>
      </c>
      <c r="E62" s="1">
        <v>15</v>
      </c>
      <c r="F62" s="1"/>
      <c r="G62" s="1"/>
      <c r="H62" s="1"/>
      <c r="I62" s="5">
        <f aca="true" t="shared" si="15" ref="I62:I67">SUM(D62:H62)</f>
        <v>30</v>
      </c>
      <c r="J62" s="1">
        <v>45</v>
      </c>
      <c r="K62" s="1"/>
      <c r="L62" s="5">
        <f aca="true" t="shared" si="16" ref="L62:L67">SUM(J62:K62)</f>
        <v>45</v>
      </c>
      <c r="M62" s="7">
        <f aca="true" t="shared" si="17" ref="M62:M67">I62+L62</f>
        <v>75</v>
      </c>
      <c r="N62" s="22">
        <f aca="true" t="shared" si="18" ref="N62:N67">M62/25</f>
        <v>3</v>
      </c>
    </row>
    <row r="63" spans="1:14" ht="12.75">
      <c r="A63" s="20">
        <f>A62+1</f>
        <v>27</v>
      </c>
      <c r="B63" s="1" t="s">
        <v>164</v>
      </c>
      <c r="C63" s="2" t="s">
        <v>39</v>
      </c>
      <c r="D63" s="1">
        <v>15</v>
      </c>
      <c r="E63" s="1">
        <v>15</v>
      </c>
      <c r="F63" s="1"/>
      <c r="G63" s="1"/>
      <c r="H63" s="1"/>
      <c r="I63" s="5">
        <f t="shared" si="15"/>
        <v>30</v>
      </c>
      <c r="J63" s="1">
        <v>45</v>
      </c>
      <c r="K63" s="1"/>
      <c r="L63" s="5">
        <f t="shared" si="16"/>
        <v>45</v>
      </c>
      <c r="M63" s="7">
        <f t="shared" si="17"/>
        <v>75</v>
      </c>
      <c r="N63" s="22">
        <f t="shared" si="18"/>
        <v>3</v>
      </c>
    </row>
    <row r="64" spans="1:14" ht="12.75">
      <c r="A64" s="20">
        <f>A63+1</f>
        <v>28</v>
      </c>
      <c r="B64" s="1" t="s">
        <v>165</v>
      </c>
      <c r="C64" s="2" t="s">
        <v>69</v>
      </c>
      <c r="D64" s="1">
        <v>15</v>
      </c>
      <c r="E64" s="1">
        <v>15</v>
      </c>
      <c r="F64" s="1"/>
      <c r="G64" s="1"/>
      <c r="H64" s="1"/>
      <c r="I64" s="5">
        <f t="shared" si="15"/>
        <v>30</v>
      </c>
      <c r="J64" s="1">
        <v>45</v>
      </c>
      <c r="K64" s="1"/>
      <c r="L64" s="5">
        <f t="shared" si="16"/>
        <v>45</v>
      </c>
      <c r="M64" s="7">
        <f t="shared" si="17"/>
        <v>75</v>
      </c>
      <c r="N64" s="22">
        <f t="shared" si="18"/>
        <v>3</v>
      </c>
    </row>
    <row r="65" spans="1:14" ht="12.75">
      <c r="A65" s="20">
        <f>A64+1</f>
        <v>29</v>
      </c>
      <c r="B65" s="1" t="s">
        <v>166</v>
      </c>
      <c r="C65" s="2" t="s">
        <v>71</v>
      </c>
      <c r="D65" s="1">
        <v>15</v>
      </c>
      <c r="E65" s="1">
        <v>10</v>
      </c>
      <c r="F65" s="1"/>
      <c r="G65" s="1"/>
      <c r="H65" s="1"/>
      <c r="I65" s="5">
        <f t="shared" si="15"/>
        <v>25</v>
      </c>
      <c r="J65" s="1">
        <v>25</v>
      </c>
      <c r="K65" s="1"/>
      <c r="L65" s="5">
        <f t="shared" si="16"/>
        <v>25</v>
      </c>
      <c r="M65" s="7">
        <f t="shared" si="17"/>
        <v>50</v>
      </c>
      <c r="N65" s="22">
        <f t="shared" si="18"/>
        <v>2</v>
      </c>
    </row>
    <row r="66" spans="1:14" ht="12.75">
      <c r="A66" s="20">
        <f>A65+1</f>
        <v>30</v>
      </c>
      <c r="B66" s="1" t="s">
        <v>167</v>
      </c>
      <c r="C66" s="2" t="s">
        <v>72</v>
      </c>
      <c r="D66" s="1">
        <v>15</v>
      </c>
      <c r="E66" s="1">
        <v>10</v>
      </c>
      <c r="F66" s="1"/>
      <c r="G66" s="1"/>
      <c r="H66" s="1"/>
      <c r="I66" s="5">
        <f t="shared" si="15"/>
        <v>25</v>
      </c>
      <c r="J66" s="1">
        <v>25</v>
      </c>
      <c r="K66" s="1"/>
      <c r="L66" s="5">
        <f t="shared" si="16"/>
        <v>25</v>
      </c>
      <c r="M66" s="7">
        <f t="shared" si="17"/>
        <v>50</v>
      </c>
      <c r="N66" s="22">
        <f t="shared" si="18"/>
        <v>2</v>
      </c>
    </row>
    <row r="67" spans="1:14" ht="12.75">
      <c r="A67" s="20">
        <f>A66+1</f>
        <v>31</v>
      </c>
      <c r="B67" s="1" t="s">
        <v>168</v>
      </c>
      <c r="C67" s="2" t="s">
        <v>16</v>
      </c>
      <c r="D67" s="1">
        <v>0</v>
      </c>
      <c r="E67" s="1">
        <v>45</v>
      </c>
      <c r="F67" s="1"/>
      <c r="G67" s="1"/>
      <c r="H67" s="1"/>
      <c r="I67" s="5">
        <f t="shared" si="15"/>
        <v>45</v>
      </c>
      <c r="J67" s="7">
        <v>55</v>
      </c>
      <c r="K67" s="1"/>
      <c r="L67" s="5">
        <f t="shared" si="16"/>
        <v>55</v>
      </c>
      <c r="M67" s="7">
        <f t="shared" si="17"/>
        <v>100</v>
      </c>
      <c r="N67" s="21">
        <f t="shared" si="18"/>
        <v>4</v>
      </c>
    </row>
    <row r="68" spans="1:14" ht="12.75">
      <c r="A68" s="27" t="s">
        <v>30</v>
      </c>
      <c r="B68" s="5"/>
      <c r="C68" s="4"/>
      <c r="D68" s="5">
        <f>SUM(D60:D67)</f>
        <v>75</v>
      </c>
      <c r="E68" s="5">
        <f aca="true" t="shared" si="19" ref="E68:N68">SUM(E60:E67)</f>
        <v>110</v>
      </c>
      <c r="F68" s="5">
        <f t="shared" si="19"/>
        <v>0</v>
      </c>
      <c r="G68" s="5">
        <f t="shared" si="19"/>
        <v>45</v>
      </c>
      <c r="H68" s="5">
        <f t="shared" si="19"/>
        <v>25</v>
      </c>
      <c r="I68" s="5">
        <f t="shared" si="19"/>
        <v>255</v>
      </c>
      <c r="J68" s="5">
        <f t="shared" si="19"/>
        <v>240</v>
      </c>
      <c r="K68" s="5">
        <f t="shared" si="19"/>
        <v>155</v>
      </c>
      <c r="L68" s="5">
        <f t="shared" si="19"/>
        <v>395</v>
      </c>
      <c r="M68" s="5">
        <f t="shared" si="19"/>
        <v>650</v>
      </c>
      <c r="N68" s="5">
        <f t="shared" si="19"/>
        <v>26</v>
      </c>
    </row>
    <row r="69" spans="1:14" ht="12.75">
      <c r="A69" s="37" t="s">
        <v>250</v>
      </c>
      <c r="B69" s="1"/>
      <c r="C69" s="2"/>
      <c r="D69" s="1"/>
      <c r="E69" s="1"/>
      <c r="F69" s="1"/>
      <c r="G69" s="1"/>
      <c r="H69" s="1"/>
      <c r="I69" s="5"/>
      <c r="J69" s="1"/>
      <c r="K69" s="1"/>
      <c r="L69" s="5"/>
      <c r="M69" s="1"/>
      <c r="N69" s="21"/>
    </row>
    <row r="70" spans="1:14" ht="12.75">
      <c r="A70" s="20">
        <f>A67+1</f>
        <v>32</v>
      </c>
      <c r="B70" s="1" t="s">
        <v>169</v>
      </c>
      <c r="C70" s="2" t="s">
        <v>20</v>
      </c>
      <c r="D70" s="1">
        <v>0</v>
      </c>
      <c r="E70" s="1">
        <v>25</v>
      </c>
      <c r="F70" s="1"/>
      <c r="G70" s="1"/>
      <c r="H70" s="1"/>
      <c r="I70" s="5">
        <f>SUM(D70:H70)</f>
        <v>25</v>
      </c>
      <c r="J70" s="7">
        <v>25</v>
      </c>
      <c r="K70" s="1"/>
      <c r="L70" s="5">
        <f>SUM(J70:K70)</f>
        <v>25</v>
      </c>
      <c r="M70" s="7">
        <f>I70+L70</f>
        <v>50</v>
      </c>
      <c r="N70" s="21">
        <f>M70/25</f>
        <v>2</v>
      </c>
    </row>
    <row r="71" spans="1:14" ht="12.75">
      <c r="A71" s="37" t="s">
        <v>225</v>
      </c>
      <c r="B71" s="1"/>
      <c r="C71" s="2"/>
      <c r="D71" s="1"/>
      <c r="E71" s="1"/>
      <c r="F71" s="1"/>
      <c r="G71" s="1"/>
      <c r="H71" s="1"/>
      <c r="I71" s="5"/>
      <c r="J71" s="7"/>
      <c r="K71" s="1"/>
      <c r="L71" s="5"/>
      <c r="M71" s="7"/>
      <c r="N71" s="21"/>
    </row>
    <row r="72" spans="1:14" ht="12.75">
      <c r="A72" s="20">
        <f>A70+1</f>
        <v>33</v>
      </c>
      <c r="B72" s="1" t="s">
        <v>273</v>
      </c>
      <c r="C72" s="2" t="s">
        <v>73</v>
      </c>
      <c r="D72" s="1">
        <v>15</v>
      </c>
      <c r="E72" s="1">
        <v>10</v>
      </c>
      <c r="F72" s="1"/>
      <c r="G72" s="1"/>
      <c r="H72" s="1"/>
      <c r="I72" s="5">
        <f>SUM(D72:H72)</f>
        <v>25</v>
      </c>
      <c r="J72" s="1">
        <v>25</v>
      </c>
      <c r="K72" s="1"/>
      <c r="L72" s="5">
        <f>SUM(J72:K72)</f>
        <v>25</v>
      </c>
      <c r="M72" s="7">
        <f>I72+L72</f>
        <v>50</v>
      </c>
      <c r="N72" s="22">
        <f>M72/25</f>
        <v>2</v>
      </c>
    </row>
    <row r="73" spans="1:3" ht="12.75">
      <c r="A73" s="20"/>
      <c r="B73" s="1" t="s">
        <v>274</v>
      </c>
      <c r="C73" s="2" t="s">
        <v>70</v>
      </c>
    </row>
    <row r="74" spans="1:14" ht="12.75">
      <c r="A74" s="27" t="s">
        <v>257</v>
      </c>
      <c r="B74" s="5"/>
      <c r="C74" s="4"/>
      <c r="D74" s="5">
        <f aca="true" t="shared" si="20" ref="D74:N74">SUM(D70:D73)</f>
        <v>15</v>
      </c>
      <c r="E74" s="5">
        <f t="shared" si="20"/>
        <v>35</v>
      </c>
      <c r="F74" s="5">
        <f t="shared" si="20"/>
        <v>0</v>
      </c>
      <c r="G74" s="5">
        <f t="shared" si="20"/>
        <v>0</v>
      </c>
      <c r="H74" s="5">
        <f t="shared" si="20"/>
        <v>0</v>
      </c>
      <c r="I74" s="5">
        <f t="shared" si="20"/>
        <v>50</v>
      </c>
      <c r="J74" s="5">
        <f t="shared" si="20"/>
        <v>50</v>
      </c>
      <c r="K74" s="5">
        <f t="shared" si="20"/>
        <v>0</v>
      </c>
      <c r="L74" s="5">
        <f t="shared" si="20"/>
        <v>50</v>
      </c>
      <c r="M74" s="5">
        <f t="shared" si="20"/>
        <v>100</v>
      </c>
      <c r="N74" s="88">
        <f t="shared" si="20"/>
        <v>4</v>
      </c>
    </row>
    <row r="75" spans="1:14" ht="12.75">
      <c r="A75" s="169" t="s">
        <v>97</v>
      </c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1"/>
    </row>
    <row r="76" spans="1:14" ht="12.75">
      <c r="A76" s="20">
        <f>A72+1</f>
        <v>34</v>
      </c>
      <c r="B76" s="1" t="s">
        <v>106</v>
      </c>
      <c r="C76" s="2" t="s">
        <v>23</v>
      </c>
      <c r="D76" s="1"/>
      <c r="E76" s="1"/>
      <c r="F76" s="1"/>
      <c r="G76" s="1"/>
      <c r="H76" s="1"/>
      <c r="I76" s="5"/>
      <c r="J76" s="1"/>
      <c r="K76" s="1"/>
      <c r="L76" s="5"/>
      <c r="M76" s="1"/>
      <c r="N76" s="21"/>
    </row>
    <row r="77" spans="1:14" ht="13.5" thickBot="1">
      <c r="A77" s="38" t="s">
        <v>46</v>
      </c>
      <c r="B77" s="29"/>
      <c r="C77" s="72"/>
      <c r="D77" s="29">
        <f aca="true" t="shared" si="21" ref="D77:N77">D74+D68</f>
        <v>90</v>
      </c>
      <c r="E77" s="29">
        <f t="shared" si="21"/>
        <v>145</v>
      </c>
      <c r="F77" s="29">
        <f t="shared" si="21"/>
        <v>0</v>
      </c>
      <c r="G77" s="29">
        <f t="shared" si="21"/>
        <v>45</v>
      </c>
      <c r="H77" s="29">
        <f t="shared" si="21"/>
        <v>25</v>
      </c>
      <c r="I77" s="29">
        <f t="shared" si="21"/>
        <v>305</v>
      </c>
      <c r="J77" s="29">
        <f t="shared" si="21"/>
        <v>290</v>
      </c>
      <c r="K77" s="29">
        <f t="shared" si="21"/>
        <v>155</v>
      </c>
      <c r="L77" s="29">
        <f t="shared" si="21"/>
        <v>445</v>
      </c>
      <c r="M77" s="29">
        <f t="shared" si="21"/>
        <v>750</v>
      </c>
      <c r="N77" s="29">
        <f t="shared" si="21"/>
        <v>30</v>
      </c>
    </row>
    <row r="78" ht="13.5" thickBot="1"/>
    <row r="79" spans="1:14" ht="12.75">
      <c r="A79" s="31" t="s">
        <v>48</v>
      </c>
      <c r="B79" s="32"/>
      <c r="C79" s="114"/>
      <c r="D79" s="32"/>
      <c r="E79" s="32"/>
      <c r="F79" s="32"/>
      <c r="G79" s="32"/>
      <c r="H79" s="32"/>
      <c r="I79" s="33"/>
      <c r="J79" s="32"/>
      <c r="K79" s="32"/>
      <c r="L79" s="33"/>
      <c r="M79" s="32"/>
      <c r="N79" s="34"/>
    </row>
    <row r="80" spans="1:14" ht="12.75">
      <c r="A80" s="169" t="s">
        <v>19</v>
      </c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1"/>
    </row>
    <row r="81" spans="1:14" ht="25.5">
      <c r="A81" s="20">
        <f>A76+1</f>
        <v>35</v>
      </c>
      <c r="B81" s="1" t="s">
        <v>170</v>
      </c>
      <c r="C81" s="2" t="s">
        <v>188</v>
      </c>
      <c r="D81" s="1"/>
      <c r="E81" s="1"/>
      <c r="F81" s="1"/>
      <c r="G81" s="1">
        <v>40</v>
      </c>
      <c r="H81" s="1">
        <v>25</v>
      </c>
      <c r="I81" s="5">
        <f aca="true" t="shared" si="22" ref="I81:I87">SUM(D81:H81)</f>
        <v>65</v>
      </c>
      <c r="J81" s="1"/>
      <c r="K81" s="1">
        <v>135</v>
      </c>
      <c r="L81" s="5">
        <f>SUM(J81:K81)</f>
        <v>135</v>
      </c>
      <c r="M81" s="7">
        <f aca="true" t="shared" si="23" ref="M81:M87">I81+L81</f>
        <v>200</v>
      </c>
      <c r="N81" s="22">
        <f aca="true" t="shared" si="24" ref="N81:N87">M81/25</f>
        <v>8</v>
      </c>
    </row>
    <row r="82" spans="1:14" ht="12.75">
      <c r="A82" s="20">
        <f>A81+1</f>
        <v>36</v>
      </c>
      <c r="B82" s="1" t="s">
        <v>171</v>
      </c>
      <c r="C82" s="2" t="s">
        <v>28</v>
      </c>
      <c r="D82" s="1"/>
      <c r="E82" s="1"/>
      <c r="F82" s="1"/>
      <c r="G82" s="1">
        <v>5</v>
      </c>
      <c r="H82" s="1"/>
      <c r="I82" s="5">
        <f t="shared" si="22"/>
        <v>5</v>
      </c>
      <c r="J82" s="1"/>
      <c r="K82" s="1">
        <v>20</v>
      </c>
      <c r="L82" s="5">
        <f>J82+K82</f>
        <v>20</v>
      </c>
      <c r="M82" s="7">
        <f t="shared" si="23"/>
        <v>25</v>
      </c>
      <c r="N82" s="22">
        <f t="shared" si="24"/>
        <v>1</v>
      </c>
    </row>
    <row r="83" spans="1:14" ht="12.75">
      <c r="A83" s="20">
        <f>A70+1</f>
        <v>33</v>
      </c>
      <c r="B83" s="1" t="s">
        <v>172</v>
      </c>
      <c r="C83" s="2" t="s">
        <v>76</v>
      </c>
      <c r="D83" s="1">
        <v>15</v>
      </c>
      <c r="E83" s="1">
        <v>15</v>
      </c>
      <c r="F83" s="1">
        <v>15</v>
      </c>
      <c r="G83" s="1"/>
      <c r="H83" s="1"/>
      <c r="I83" s="5">
        <f t="shared" si="22"/>
        <v>45</v>
      </c>
      <c r="J83" s="1">
        <v>55</v>
      </c>
      <c r="K83" s="1"/>
      <c r="L83" s="5">
        <f>SUM(J83:K83)</f>
        <v>55</v>
      </c>
      <c r="M83" s="7">
        <f t="shared" si="23"/>
        <v>100</v>
      </c>
      <c r="N83" s="22">
        <f t="shared" si="24"/>
        <v>4</v>
      </c>
    </row>
    <row r="84" spans="1:14" ht="12.75">
      <c r="A84" s="20">
        <f>A83+1</f>
        <v>34</v>
      </c>
      <c r="B84" s="1" t="s">
        <v>173</v>
      </c>
      <c r="C84" s="2" t="s">
        <v>77</v>
      </c>
      <c r="D84" s="1">
        <v>15</v>
      </c>
      <c r="E84" s="1">
        <v>10</v>
      </c>
      <c r="F84" s="1"/>
      <c r="G84" s="1"/>
      <c r="H84" s="1"/>
      <c r="I84" s="5">
        <f t="shared" si="22"/>
        <v>25</v>
      </c>
      <c r="J84" s="1">
        <v>25</v>
      </c>
      <c r="K84" s="1"/>
      <c r="L84" s="5">
        <f>SUM(J84:K84)</f>
        <v>25</v>
      </c>
      <c r="M84" s="7">
        <f t="shared" si="23"/>
        <v>50</v>
      </c>
      <c r="N84" s="22">
        <f t="shared" si="24"/>
        <v>2</v>
      </c>
    </row>
    <row r="85" spans="1:14" ht="12.75">
      <c r="A85" s="20">
        <f>A84+1</f>
        <v>35</v>
      </c>
      <c r="B85" s="1" t="s">
        <v>174</v>
      </c>
      <c r="C85" s="2" t="s">
        <v>78</v>
      </c>
      <c r="D85" s="1">
        <v>15</v>
      </c>
      <c r="E85" s="1">
        <v>15</v>
      </c>
      <c r="F85" s="1"/>
      <c r="G85" s="1"/>
      <c r="H85" s="1"/>
      <c r="I85" s="5">
        <f t="shared" si="22"/>
        <v>30</v>
      </c>
      <c r="J85" s="1">
        <v>45</v>
      </c>
      <c r="K85" s="1"/>
      <c r="L85" s="5">
        <f>SUM(J85:K85)</f>
        <v>45</v>
      </c>
      <c r="M85" s="7">
        <f t="shared" si="23"/>
        <v>75</v>
      </c>
      <c r="N85" s="22">
        <f t="shared" si="24"/>
        <v>3</v>
      </c>
    </row>
    <row r="86" spans="1:14" ht="12.75">
      <c r="A86" s="20">
        <f>A85+1</f>
        <v>36</v>
      </c>
      <c r="B86" s="1" t="s">
        <v>175</v>
      </c>
      <c r="C86" s="2" t="s">
        <v>79</v>
      </c>
      <c r="D86" s="1">
        <v>15</v>
      </c>
      <c r="E86" s="1">
        <v>15</v>
      </c>
      <c r="F86" s="1"/>
      <c r="G86" s="1"/>
      <c r="H86" s="1"/>
      <c r="I86" s="5">
        <f t="shared" si="22"/>
        <v>30</v>
      </c>
      <c r="J86" s="1">
        <v>45</v>
      </c>
      <c r="K86" s="1"/>
      <c r="L86" s="5">
        <f>SUM(J86:K86)</f>
        <v>45</v>
      </c>
      <c r="M86" s="7">
        <f t="shared" si="23"/>
        <v>75</v>
      </c>
      <c r="N86" s="22">
        <f t="shared" si="24"/>
        <v>3</v>
      </c>
    </row>
    <row r="87" spans="1:14" ht="12.75">
      <c r="A87" s="20">
        <f>A86+1</f>
        <v>37</v>
      </c>
      <c r="B87" s="1" t="s">
        <v>176</v>
      </c>
      <c r="C87" s="2" t="s">
        <v>42</v>
      </c>
      <c r="D87" s="1">
        <v>15</v>
      </c>
      <c r="E87" s="1">
        <v>5</v>
      </c>
      <c r="F87" s="1">
        <v>10</v>
      </c>
      <c r="G87" s="1"/>
      <c r="H87" s="1"/>
      <c r="I87" s="5">
        <f t="shared" si="22"/>
        <v>30</v>
      </c>
      <c r="J87" s="1">
        <v>45</v>
      </c>
      <c r="K87" s="1"/>
      <c r="L87" s="5">
        <f>SUM(J87:K87)</f>
        <v>45</v>
      </c>
      <c r="M87" s="7">
        <f t="shared" si="23"/>
        <v>75</v>
      </c>
      <c r="N87" s="21">
        <f t="shared" si="24"/>
        <v>3</v>
      </c>
    </row>
    <row r="88" spans="1:14" ht="12.75">
      <c r="A88" s="27" t="s">
        <v>30</v>
      </c>
      <c r="B88" s="5"/>
      <c r="C88" s="4"/>
      <c r="D88" s="5">
        <f aca="true" t="shared" si="25" ref="D88:N88">SUM(D81:D87)</f>
        <v>75</v>
      </c>
      <c r="E88" s="5">
        <f t="shared" si="25"/>
        <v>60</v>
      </c>
      <c r="F88" s="5">
        <f t="shared" si="25"/>
        <v>25</v>
      </c>
      <c r="G88" s="5">
        <f t="shared" si="25"/>
        <v>45</v>
      </c>
      <c r="H88" s="5">
        <f t="shared" si="25"/>
        <v>25</v>
      </c>
      <c r="I88" s="5">
        <f t="shared" si="25"/>
        <v>230</v>
      </c>
      <c r="J88" s="5">
        <f t="shared" si="25"/>
        <v>215</v>
      </c>
      <c r="K88" s="5">
        <f t="shared" si="25"/>
        <v>155</v>
      </c>
      <c r="L88" s="5">
        <f t="shared" si="25"/>
        <v>370</v>
      </c>
      <c r="M88" s="5">
        <f t="shared" si="25"/>
        <v>600</v>
      </c>
      <c r="N88" s="5">
        <f t="shared" si="25"/>
        <v>24</v>
      </c>
    </row>
    <row r="89" spans="1:14" ht="12.75">
      <c r="A89" s="37" t="s">
        <v>250</v>
      </c>
      <c r="B89" s="1"/>
      <c r="C89" s="2"/>
      <c r="D89" s="1"/>
      <c r="E89" s="1"/>
      <c r="F89" s="1"/>
      <c r="G89" s="1"/>
      <c r="H89" s="1"/>
      <c r="I89" s="5"/>
      <c r="J89" s="1"/>
      <c r="K89" s="1"/>
      <c r="L89" s="5"/>
      <c r="M89" s="1"/>
      <c r="N89" s="21"/>
    </row>
    <row r="90" spans="1:14" ht="12.75">
      <c r="A90" s="20">
        <f>A87+1</f>
        <v>38</v>
      </c>
      <c r="B90" s="1" t="s">
        <v>177</v>
      </c>
      <c r="C90" s="2" t="s">
        <v>20</v>
      </c>
      <c r="D90" s="1">
        <v>0</v>
      </c>
      <c r="E90" s="1">
        <v>25</v>
      </c>
      <c r="F90" s="1"/>
      <c r="G90" s="1"/>
      <c r="H90" s="1"/>
      <c r="I90" s="5">
        <f>SUM(D90:H90)</f>
        <v>25</v>
      </c>
      <c r="J90" s="7">
        <v>25</v>
      </c>
      <c r="K90" s="1"/>
      <c r="L90" s="5">
        <f>SUM(J90:K90)</f>
        <v>25</v>
      </c>
      <c r="M90" s="7">
        <f>I90+L90</f>
        <v>50</v>
      </c>
      <c r="N90" s="21">
        <f>M90/25</f>
        <v>2</v>
      </c>
    </row>
    <row r="91" spans="1:14" ht="12.75">
      <c r="A91" s="27" t="s">
        <v>264</v>
      </c>
      <c r="B91" s="1"/>
      <c r="C91" s="2"/>
      <c r="D91" s="1"/>
      <c r="E91" s="1"/>
      <c r="F91" s="1"/>
      <c r="G91" s="1"/>
      <c r="H91" s="1"/>
      <c r="I91" s="5"/>
      <c r="J91" s="7"/>
      <c r="K91" s="1"/>
      <c r="L91" s="5"/>
      <c r="M91" s="7"/>
      <c r="N91" s="21"/>
    </row>
    <row r="92" spans="1:14" ht="12.75">
      <c r="A92" s="20">
        <f>A90+1</f>
        <v>39</v>
      </c>
      <c r="B92" s="1" t="s">
        <v>178</v>
      </c>
      <c r="C92" s="64" t="s">
        <v>80</v>
      </c>
      <c r="D92" s="1">
        <v>15</v>
      </c>
      <c r="E92" s="1">
        <v>10</v>
      </c>
      <c r="F92" s="1"/>
      <c r="G92" s="1"/>
      <c r="H92" s="1"/>
      <c r="I92" s="5">
        <f>SUM(D92:H92)</f>
        <v>25</v>
      </c>
      <c r="J92" s="1">
        <v>25</v>
      </c>
      <c r="K92" s="1"/>
      <c r="L92" s="5">
        <f>SUM(J92:K92)</f>
        <v>25</v>
      </c>
      <c r="M92" s="7">
        <f>I92+L92</f>
        <v>50</v>
      </c>
      <c r="N92" s="22">
        <f>M92/25</f>
        <v>2</v>
      </c>
    </row>
    <row r="93" spans="1:14" ht="12.75">
      <c r="A93" s="20"/>
      <c r="B93" s="1" t="s">
        <v>179</v>
      </c>
      <c r="C93" s="64" t="s">
        <v>81</v>
      </c>
      <c r="D93" s="1"/>
      <c r="E93" s="1"/>
      <c r="F93" s="1"/>
      <c r="G93" s="1"/>
      <c r="H93" s="1"/>
      <c r="I93" s="5"/>
      <c r="J93" s="1"/>
      <c r="K93" s="1"/>
      <c r="L93" s="5"/>
      <c r="M93" s="1"/>
      <c r="N93" s="21"/>
    </row>
    <row r="94" spans="1:14" ht="12.75">
      <c r="A94" s="20"/>
      <c r="B94" s="1" t="s">
        <v>275</v>
      </c>
      <c r="C94" s="64" t="s">
        <v>82</v>
      </c>
      <c r="D94" s="1"/>
      <c r="E94" s="1"/>
      <c r="F94" s="1"/>
      <c r="G94" s="1"/>
      <c r="H94" s="1"/>
      <c r="I94" s="5"/>
      <c r="J94" s="1"/>
      <c r="K94" s="1"/>
      <c r="L94" s="5"/>
      <c r="M94" s="1"/>
      <c r="N94" s="21"/>
    </row>
    <row r="95" spans="1:14" ht="12.75">
      <c r="A95" s="27" t="s">
        <v>190</v>
      </c>
      <c r="B95" s="1"/>
      <c r="C95" s="64"/>
      <c r="D95" s="1"/>
      <c r="E95" s="1"/>
      <c r="F95" s="1"/>
      <c r="G95" s="1"/>
      <c r="H95" s="1"/>
      <c r="I95" s="5"/>
      <c r="J95" s="1"/>
      <c r="K95" s="1"/>
      <c r="L95" s="5"/>
      <c r="M95" s="1"/>
      <c r="N95" s="21"/>
    </row>
    <row r="96" spans="1:14" ht="12.75">
      <c r="A96" s="20">
        <f>A92+1</f>
        <v>40</v>
      </c>
      <c r="B96" s="1" t="s">
        <v>276</v>
      </c>
      <c r="C96" s="2" t="s">
        <v>74</v>
      </c>
      <c r="D96" s="1">
        <v>15</v>
      </c>
      <c r="E96" s="1">
        <v>10</v>
      </c>
      <c r="F96" s="1"/>
      <c r="G96" s="1"/>
      <c r="H96" s="1"/>
      <c r="I96" s="5">
        <f>SUM(D96:H96)</f>
        <v>25</v>
      </c>
      <c r="J96" s="1">
        <v>25</v>
      </c>
      <c r="K96" s="1"/>
      <c r="L96" s="5">
        <f>SUM(J96:K96)</f>
        <v>25</v>
      </c>
      <c r="M96" s="7">
        <f>I96+L96</f>
        <v>50</v>
      </c>
      <c r="N96" s="22">
        <f>M96/25</f>
        <v>2</v>
      </c>
    </row>
    <row r="97" spans="1:14" ht="12.75">
      <c r="A97" s="37"/>
      <c r="B97" s="1" t="s">
        <v>277</v>
      </c>
      <c r="C97" s="2" t="s">
        <v>75</v>
      </c>
      <c r="D97" s="1"/>
      <c r="E97" s="1"/>
      <c r="F97" s="1"/>
      <c r="G97" s="1"/>
      <c r="H97" s="1"/>
      <c r="I97" s="5"/>
      <c r="J97" s="1"/>
      <c r="K97" s="1"/>
      <c r="L97" s="5"/>
      <c r="M97" s="7"/>
      <c r="N97" s="22"/>
    </row>
    <row r="98" spans="1:14" ht="12.75">
      <c r="A98" s="27" t="s">
        <v>257</v>
      </c>
      <c r="B98" s="5"/>
      <c r="C98" s="4"/>
      <c r="D98" s="5">
        <f aca="true" t="shared" si="26" ref="D98:N98">SUM(D90:D97)</f>
        <v>30</v>
      </c>
      <c r="E98" s="5">
        <f t="shared" si="26"/>
        <v>45</v>
      </c>
      <c r="F98" s="5">
        <f t="shared" si="26"/>
        <v>0</v>
      </c>
      <c r="G98" s="5">
        <f t="shared" si="26"/>
        <v>0</v>
      </c>
      <c r="H98" s="5">
        <f t="shared" si="26"/>
        <v>0</v>
      </c>
      <c r="I98" s="5">
        <f t="shared" si="26"/>
        <v>75</v>
      </c>
      <c r="J98" s="5">
        <f t="shared" si="26"/>
        <v>75</v>
      </c>
      <c r="K98" s="5">
        <f t="shared" si="26"/>
        <v>0</v>
      </c>
      <c r="L98" s="5">
        <f t="shared" si="26"/>
        <v>75</v>
      </c>
      <c r="M98" s="5">
        <f t="shared" si="26"/>
        <v>150</v>
      </c>
      <c r="N98" s="88">
        <f t="shared" si="26"/>
        <v>6</v>
      </c>
    </row>
    <row r="99" spans="1:14" ht="12.75">
      <c r="A99" s="37" t="s">
        <v>45</v>
      </c>
      <c r="B99" s="1"/>
      <c r="C99" s="2"/>
      <c r="D99" s="1"/>
      <c r="E99" s="1"/>
      <c r="F99" s="1"/>
      <c r="G99" s="1"/>
      <c r="H99" s="1"/>
      <c r="I99" s="5"/>
      <c r="J99" s="1"/>
      <c r="K99" s="1"/>
      <c r="L99" s="5"/>
      <c r="M99" s="1"/>
      <c r="N99" s="21"/>
    </row>
    <row r="100" spans="1:14" ht="12.75">
      <c r="A100" s="20">
        <f>A96+1</f>
        <v>41</v>
      </c>
      <c r="B100" s="1" t="s">
        <v>106</v>
      </c>
      <c r="C100" s="2" t="s">
        <v>23</v>
      </c>
      <c r="D100" s="1"/>
      <c r="E100" s="1"/>
      <c r="F100" s="1"/>
      <c r="G100" s="1"/>
      <c r="H100" s="1"/>
      <c r="I100" s="5"/>
      <c r="J100" s="1"/>
      <c r="K100" s="1"/>
      <c r="L100" s="5"/>
      <c r="M100" s="1"/>
      <c r="N100" s="21"/>
    </row>
    <row r="101" spans="1:14" ht="12.75">
      <c r="A101" s="39" t="s">
        <v>67</v>
      </c>
      <c r="B101" s="9"/>
      <c r="C101" s="67"/>
      <c r="D101" s="9">
        <f>D98+D88</f>
        <v>105</v>
      </c>
      <c r="E101" s="9">
        <f aca="true" t="shared" si="27" ref="E101:N101">E98+E88</f>
        <v>105</v>
      </c>
      <c r="F101" s="9">
        <f t="shared" si="27"/>
        <v>25</v>
      </c>
      <c r="G101" s="9">
        <f t="shared" si="27"/>
        <v>45</v>
      </c>
      <c r="H101" s="9">
        <f t="shared" si="27"/>
        <v>25</v>
      </c>
      <c r="I101" s="9">
        <f t="shared" si="27"/>
        <v>305</v>
      </c>
      <c r="J101" s="9">
        <f t="shared" si="27"/>
        <v>290</v>
      </c>
      <c r="K101" s="9">
        <f t="shared" si="27"/>
        <v>155</v>
      </c>
      <c r="L101" s="9">
        <f t="shared" si="27"/>
        <v>445</v>
      </c>
      <c r="M101" s="9">
        <f t="shared" si="27"/>
        <v>750</v>
      </c>
      <c r="N101" s="9">
        <f t="shared" si="27"/>
        <v>30</v>
      </c>
    </row>
    <row r="102" spans="1:14" ht="12.75">
      <c r="A102" s="23"/>
      <c r="B102" s="24"/>
      <c r="C102" s="62"/>
      <c r="D102" s="24"/>
      <c r="E102" s="24"/>
      <c r="F102" s="24"/>
      <c r="G102" s="24"/>
      <c r="H102" s="24"/>
      <c r="I102" s="25"/>
      <c r="J102" s="24"/>
      <c r="K102" s="24"/>
      <c r="L102" s="25"/>
      <c r="M102" s="24"/>
      <c r="N102" s="26"/>
    </row>
    <row r="103" spans="1:14" ht="12.75">
      <c r="A103" s="41" t="s">
        <v>56</v>
      </c>
      <c r="B103" s="24"/>
      <c r="C103" s="62"/>
      <c r="D103" s="24"/>
      <c r="E103" s="24"/>
      <c r="F103" s="24"/>
      <c r="G103" s="24"/>
      <c r="H103" s="24"/>
      <c r="I103" s="25"/>
      <c r="J103" s="24"/>
      <c r="K103" s="24"/>
      <c r="L103" s="25"/>
      <c r="M103" s="24"/>
      <c r="N103" s="26"/>
    </row>
    <row r="104" spans="1:14" ht="12.75">
      <c r="A104" s="20">
        <f>A100+1</f>
        <v>42</v>
      </c>
      <c r="B104" s="1" t="s">
        <v>180</v>
      </c>
      <c r="C104" s="2" t="s">
        <v>83</v>
      </c>
      <c r="D104" s="1">
        <v>15</v>
      </c>
      <c r="E104" s="1">
        <v>15</v>
      </c>
      <c r="F104" s="1"/>
      <c r="G104" s="1"/>
      <c r="H104" s="1"/>
      <c r="I104" s="5">
        <f>SUM(D104:H104)</f>
        <v>30</v>
      </c>
      <c r="J104" s="1">
        <v>45</v>
      </c>
      <c r="K104" s="1"/>
      <c r="L104" s="5">
        <f>SUM(J104:K104)</f>
        <v>45</v>
      </c>
      <c r="M104" s="7">
        <f>I104+L104</f>
        <v>75</v>
      </c>
      <c r="N104" s="21">
        <f>M104/25</f>
        <v>3</v>
      </c>
    </row>
    <row r="105" spans="1:14" ht="12.75">
      <c r="A105" s="20">
        <f>A104+1</f>
        <v>43</v>
      </c>
      <c r="B105" s="1" t="s">
        <v>181</v>
      </c>
      <c r="C105" s="2" t="s">
        <v>84</v>
      </c>
      <c r="D105" s="1">
        <v>15</v>
      </c>
      <c r="E105" s="1">
        <v>20</v>
      </c>
      <c r="F105" s="1"/>
      <c r="G105" s="1"/>
      <c r="H105" s="1"/>
      <c r="I105" s="5">
        <f>SUM(D105:H105)</f>
        <v>35</v>
      </c>
      <c r="J105" s="1">
        <v>40</v>
      </c>
      <c r="K105" s="1"/>
      <c r="L105" s="5">
        <f>SUM(J105:K105)</f>
        <v>40</v>
      </c>
      <c r="M105" s="7">
        <f>I105+L105</f>
        <v>75</v>
      </c>
      <c r="N105" s="21">
        <f>M105/25</f>
        <v>3</v>
      </c>
    </row>
    <row r="106" spans="1:14" ht="12.75">
      <c r="A106" s="20">
        <f>A105+1</f>
        <v>44</v>
      </c>
      <c r="B106" s="1" t="s">
        <v>182</v>
      </c>
      <c r="C106" s="2" t="s">
        <v>85</v>
      </c>
      <c r="D106" s="1">
        <v>15</v>
      </c>
      <c r="E106" s="1">
        <v>15</v>
      </c>
      <c r="F106" s="1"/>
      <c r="G106" s="1"/>
      <c r="H106" s="1"/>
      <c r="I106" s="5">
        <f>SUM(D106:H106)</f>
        <v>30</v>
      </c>
      <c r="J106" s="1">
        <v>45</v>
      </c>
      <c r="K106" s="1"/>
      <c r="L106" s="5">
        <f>SUM(J106:K106)</f>
        <v>45</v>
      </c>
      <c r="M106" s="7">
        <f>I106+L106</f>
        <v>75</v>
      </c>
      <c r="N106" s="21">
        <f>M106/25</f>
        <v>3</v>
      </c>
    </row>
    <row r="107" spans="1:14" ht="12.75">
      <c r="A107" s="20">
        <f>A106+1</f>
        <v>45</v>
      </c>
      <c r="B107" s="1" t="s">
        <v>183</v>
      </c>
      <c r="C107" s="2" t="s">
        <v>86</v>
      </c>
      <c r="D107" s="1">
        <v>15</v>
      </c>
      <c r="E107" s="1">
        <v>15</v>
      </c>
      <c r="F107" s="1">
        <v>15</v>
      </c>
      <c r="G107" s="1"/>
      <c r="H107" s="1"/>
      <c r="I107" s="5">
        <f>SUM(D107:H107)</f>
        <v>45</v>
      </c>
      <c r="J107" s="1">
        <v>45</v>
      </c>
      <c r="K107" s="1">
        <v>10</v>
      </c>
      <c r="L107" s="5">
        <f>SUM(J107:K107)</f>
        <v>55</v>
      </c>
      <c r="M107" s="7">
        <f>I107+L107</f>
        <v>100</v>
      </c>
      <c r="N107" s="21">
        <f>M107/25</f>
        <v>4</v>
      </c>
    </row>
    <row r="108" spans="1:14" ht="12.75">
      <c r="A108" s="20">
        <f>A107+1</f>
        <v>46</v>
      </c>
      <c r="B108" s="1" t="s">
        <v>184</v>
      </c>
      <c r="C108" s="2" t="s">
        <v>65</v>
      </c>
      <c r="D108" s="1">
        <v>20</v>
      </c>
      <c r="E108" s="1"/>
      <c r="F108" s="1"/>
      <c r="G108" s="1">
        <v>40</v>
      </c>
      <c r="H108" s="1"/>
      <c r="I108" s="5">
        <f>SUM(D108:H108)</f>
        <v>60</v>
      </c>
      <c r="J108" s="1"/>
      <c r="K108" s="1">
        <v>190</v>
      </c>
      <c r="L108" s="5">
        <f>SUM(J108:K108)</f>
        <v>190</v>
      </c>
      <c r="M108" s="7">
        <f>I108+L108</f>
        <v>250</v>
      </c>
      <c r="N108" s="21">
        <f>M108/25</f>
        <v>10</v>
      </c>
    </row>
    <row r="109" spans="1:14" ht="12.75">
      <c r="A109" s="27" t="s">
        <v>30</v>
      </c>
      <c r="B109" s="5"/>
      <c r="C109" s="4"/>
      <c r="D109" s="5">
        <f aca="true" t="shared" si="28" ref="D109:N109">SUM(D104:D108)</f>
        <v>80</v>
      </c>
      <c r="E109" s="5">
        <f t="shared" si="28"/>
        <v>65</v>
      </c>
      <c r="F109" s="5">
        <f t="shared" si="28"/>
        <v>15</v>
      </c>
      <c r="G109" s="5">
        <f t="shared" si="28"/>
        <v>40</v>
      </c>
      <c r="H109" s="5">
        <f t="shared" si="28"/>
        <v>0</v>
      </c>
      <c r="I109" s="5">
        <f t="shared" si="28"/>
        <v>200</v>
      </c>
      <c r="J109" s="5">
        <f t="shared" si="28"/>
        <v>175</v>
      </c>
      <c r="K109" s="5">
        <f t="shared" si="28"/>
        <v>200</v>
      </c>
      <c r="L109" s="5">
        <f t="shared" si="28"/>
        <v>375</v>
      </c>
      <c r="M109" s="5">
        <f t="shared" si="28"/>
        <v>575</v>
      </c>
      <c r="N109" s="5">
        <f t="shared" si="28"/>
        <v>23</v>
      </c>
    </row>
    <row r="110" spans="1:14" ht="12.75">
      <c r="A110" s="37" t="s">
        <v>252</v>
      </c>
      <c r="B110" s="1"/>
      <c r="C110" s="2"/>
      <c r="D110" s="1"/>
      <c r="E110" s="1"/>
      <c r="F110" s="1"/>
      <c r="G110" s="1"/>
      <c r="H110" s="1"/>
      <c r="I110" s="5"/>
      <c r="J110" s="1"/>
      <c r="K110" s="1"/>
      <c r="L110" s="5"/>
      <c r="M110" s="1"/>
      <c r="N110" s="21"/>
    </row>
    <row r="111" spans="1:14" ht="12.75">
      <c r="A111" s="20">
        <f>A108+1</f>
        <v>47</v>
      </c>
      <c r="B111" s="1" t="s">
        <v>185</v>
      </c>
      <c r="C111" s="2" t="s">
        <v>20</v>
      </c>
      <c r="D111" s="1"/>
      <c r="E111" s="1">
        <v>45</v>
      </c>
      <c r="F111" s="1"/>
      <c r="G111" s="1"/>
      <c r="H111" s="1"/>
      <c r="I111" s="5">
        <f>SUM(D111:H111)</f>
        <v>45</v>
      </c>
      <c r="J111" s="7">
        <v>55</v>
      </c>
      <c r="K111" s="1"/>
      <c r="L111" s="5">
        <f>SUM(J111:K111)</f>
        <v>55</v>
      </c>
      <c r="M111" s="7">
        <f>I111+L111</f>
        <v>100</v>
      </c>
      <c r="N111" s="21">
        <f>M111/25</f>
        <v>4</v>
      </c>
    </row>
    <row r="112" spans="1:14" ht="12.75">
      <c r="A112" s="197" t="s">
        <v>99</v>
      </c>
      <c r="B112" s="198"/>
      <c r="C112" s="199"/>
      <c r="D112" s="1"/>
      <c r="E112" s="1"/>
      <c r="F112" s="1"/>
      <c r="G112" s="1"/>
      <c r="H112" s="1"/>
      <c r="I112" s="5"/>
      <c r="J112" s="1"/>
      <c r="K112" s="1"/>
      <c r="L112" s="5"/>
      <c r="M112" s="1"/>
      <c r="N112" s="21"/>
    </row>
    <row r="113" spans="1:14" ht="12.75">
      <c r="A113" s="20">
        <f>A111+1</f>
        <v>48</v>
      </c>
      <c r="B113" s="1" t="s">
        <v>186</v>
      </c>
      <c r="C113" s="2" t="s">
        <v>87</v>
      </c>
      <c r="D113" s="1">
        <v>15</v>
      </c>
      <c r="E113" s="1">
        <v>15</v>
      </c>
      <c r="F113" s="1"/>
      <c r="G113" s="1"/>
      <c r="H113" s="1"/>
      <c r="I113" s="5">
        <f>SUM(D113:H113)</f>
        <v>30</v>
      </c>
      <c r="J113" s="1">
        <v>45</v>
      </c>
      <c r="K113" s="1"/>
      <c r="L113" s="5">
        <f>SUM(J113:K113)</f>
        <v>45</v>
      </c>
      <c r="M113" s="7">
        <f>I113+L113</f>
        <v>75</v>
      </c>
      <c r="N113" s="21">
        <f>M113/25</f>
        <v>3</v>
      </c>
    </row>
    <row r="114" spans="1:14" ht="12.75">
      <c r="A114" s="20"/>
      <c r="B114" s="1" t="s">
        <v>278</v>
      </c>
      <c r="C114" s="2" t="s">
        <v>88</v>
      </c>
      <c r="D114" s="1"/>
      <c r="E114" s="1"/>
      <c r="F114" s="1"/>
      <c r="G114" s="1"/>
      <c r="H114" s="1"/>
      <c r="I114" s="5"/>
      <c r="J114" s="1"/>
      <c r="K114" s="1"/>
      <c r="L114" s="5"/>
      <c r="M114" s="7"/>
      <c r="N114" s="21"/>
    </row>
    <row r="115" spans="1:14" ht="12.75">
      <c r="A115" s="20"/>
      <c r="B115" s="1" t="s">
        <v>279</v>
      </c>
      <c r="C115" s="2" t="s">
        <v>89</v>
      </c>
      <c r="D115" s="1"/>
      <c r="E115" s="1"/>
      <c r="F115" s="1"/>
      <c r="G115" s="1"/>
      <c r="H115" s="1"/>
      <c r="I115" s="5"/>
      <c r="J115" s="1"/>
      <c r="K115" s="1"/>
      <c r="L115" s="5"/>
      <c r="M115" s="7"/>
      <c r="N115" s="21"/>
    </row>
    <row r="116" spans="1:14" ht="12.75">
      <c r="A116" s="20"/>
      <c r="B116" s="1" t="s">
        <v>280</v>
      </c>
      <c r="C116" s="2" t="s">
        <v>90</v>
      </c>
      <c r="D116" s="1"/>
      <c r="E116" s="1"/>
      <c r="F116" s="1"/>
      <c r="G116" s="1"/>
      <c r="H116" s="1"/>
      <c r="I116" s="5"/>
      <c r="J116" s="1"/>
      <c r="K116" s="1"/>
      <c r="L116" s="5"/>
      <c r="M116" s="1"/>
      <c r="N116" s="21"/>
    </row>
    <row r="117" spans="1:14" ht="12.75">
      <c r="A117" s="27" t="s">
        <v>66</v>
      </c>
      <c r="B117" s="5"/>
      <c r="C117" s="4"/>
      <c r="D117" s="5">
        <f aca="true" t="shared" si="29" ref="D117:N117">SUM(D111:D116)</f>
        <v>15</v>
      </c>
      <c r="E117" s="5">
        <f t="shared" si="29"/>
        <v>60</v>
      </c>
      <c r="F117" s="5">
        <f t="shared" si="29"/>
        <v>0</v>
      </c>
      <c r="G117" s="5">
        <f t="shared" si="29"/>
        <v>0</v>
      </c>
      <c r="H117" s="5">
        <f t="shared" si="29"/>
        <v>0</v>
      </c>
      <c r="I117" s="5">
        <f t="shared" si="29"/>
        <v>75</v>
      </c>
      <c r="J117" s="5">
        <f t="shared" si="29"/>
        <v>100</v>
      </c>
      <c r="K117" s="5">
        <f t="shared" si="29"/>
        <v>0</v>
      </c>
      <c r="L117" s="5">
        <f t="shared" si="29"/>
        <v>100</v>
      </c>
      <c r="M117" s="5">
        <f t="shared" si="29"/>
        <v>175</v>
      </c>
      <c r="N117" s="88">
        <f t="shared" si="29"/>
        <v>7</v>
      </c>
    </row>
    <row r="118" spans="1:14" ht="13.5" thickBot="1">
      <c r="A118" s="38" t="s">
        <v>91</v>
      </c>
      <c r="B118" s="29"/>
      <c r="C118" s="72"/>
      <c r="D118" s="29">
        <f aca="true" t="shared" si="30" ref="D118:N118">D109+D117</f>
        <v>95</v>
      </c>
      <c r="E118" s="29">
        <f t="shared" si="30"/>
        <v>125</v>
      </c>
      <c r="F118" s="29">
        <f t="shared" si="30"/>
        <v>15</v>
      </c>
      <c r="G118" s="29">
        <f t="shared" si="30"/>
        <v>40</v>
      </c>
      <c r="H118" s="29">
        <f t="shared" si="30"/>
        <v>0</v>
      </c>
      <c r="I118" s="29">
        <f t="shared" si="30"/>
        <v>275</v>
      </c>
      <c r="J118" s="29">
        <f t="shared" si="30"/>
        <v>275</v>
      </c>
      <c r="K118" s="29">
        <f t="shared" si="30"/>
        <v>200</v>
      </c>
      <c r="L118" s="29">
        <f t="shared" si="30"/>
        <v>475</v>
      </c>
      <c r="M118" s="29">
        <f t="shared" si="30"/>
        <v>750</v>
      </c>
      <c r="N118" s="29">
        <f t="shared" si="30"/>
        <v>30</v>
      </c>
    </row>
    <row r="119" spans="1:14" s="5" customFormat="1" ht="12.75">
      <c r="A119" s="57" t="s">
        <v>102</v>
      </c>
      <c r="B119" s="57"/>
      <c r="C119" s="116"/>
      <c r="D119" s="57">
        <f aca="true" t="shared" si="31" ref="D119:N119">D16+D42+D56+D77+D101+D118</f>
        <v>500</v>
      </c>
      <c r="E119" s="57">
        <f t="shared" si="31"/>
        <v>875</v>
      </c>
      <c r="F119" s="57">
        <f t="shared" si="31"/>
        <v>85</v>
      </c>
      <c r="G119" s="57">
        <f t="shared" si="31"/>
        <v>225</v>
      </c>
      <c r="H119" s="57">
        <f t="shared" si="31"/>
        <v>150</v>
      </c>
      <c r="I119" s="57">
        <f t="shared" si="31"/>
        <v>1835</v>
      </c>
      <c r="J119" s="57">
        <f t="shared" si="31"/>
        <v>1760</v>
      </c>
      <c r="K119" s="57">
        <f t="shared" si="31"/>
        <v>905</v>
      </c>
      <c r="L119" s="57">
        <f t="shared" si="31"/>
        <v>2665</v>
      </c>
      <c r="M119" s="57">
        <f t="shared" si="31"/>
        <v>4500</v>
      </c>
      <c r="N119" s="57">
        <f t="shared" si="31"/>
        <v>180</v>
      </c>
    </row>
    <row r="121" spans="1:14" ht="12.75">
      <c r="A121" s="132" t="s">
        <v>308</v>
      </c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</row>
    <row r="122" spans="1:14" ht="12.75">
      <c r="A122" s="3"/>
      <c r="B122" s="3"/>
      <c r="D122" s="3"/>
      <c r="E122" s="3"/>
      <c r="F122" s="3"/>
      <c r="G122" s="3"/>
      <c r="H122" s="3"/>
      <c r="I122" s="66"/>
      <c r="J122" s="3"/>
      <c r="K122" s="3"/>
      <c r="L122" s="66"/>
      <c r="M122" s="3"/>
      <c r="N122" s="73"/>
    </row>
    <row r="123" spans="1:14" ht="12.75">
      <c r="A123" s="4" t="s">
        <v>13</v>
      </c>
      <c r="B123" s="134" t="s">
        <v>307</v>
      </c>
      <c r="C123" s="135"/>
      <c r="D123" s="3"/>
      <c r="E123" s="3"/>
      <c r="F123" s="3"/>
      <c r="G123" s="3"/>
      <c r="H123" s="3"/>
      <c r="I123" s="66"/>
      <c r="J123" s="3"/>
      <c r="K123" s="3"/>
      <c r="L123" s="66"/>
      <c r="M123" s="3"/>
      <c r="N123" s="73"/>
    </row>
    <row r="124" spans="1:14" ht="12.75">
      <c r="A124" s="2">
        <v>1</v>
      </c>
      <c r="B124" s="133" t="s">
        <v>305</v>
      </c>
      <c r="C124" s="133"/>
      <c r="D124" s="3"/>
      <c r="E124" s="3"/>
      <c r="F124" s="3"/>
      <c r="G124" s="3"/>
      <c r="H124" s="3"/>
      <c r="I124" s="66"/>
      <c r="J124" s="3"/>
      <c r="K124" s="3"/>
      <c r="L124" s="66"/>
      <c r="M124" s="3"/>
      <c r="N124" s="73"/>
    </row>
    <row r="125" spans="1:14" ht="12.75">
      <c r="A125" s="2">
        <f aca="true" t="shared" si="32" ref="A125:A130">A124+1</f>
        <v>2</v>
      </c>
      <c r="B125" s="131" t="s">
        <v>249</v>
      </c>
      <c r="C125" s="131"/>
      <c r="D125" s="3"/>
      <c r="E125" s="3"/>
      <c r="F125" s="3"/>
      <c r="G125" s="3"/>
      <c r="H125" s="3"/>
      <c r="I125" s="66"/>
      <c r="J125" s="3"/>
      <c r="K125" s="3"/>
      <c r="L125" s="66"/>
      <c r="M125" s="3"/>
      <c r="N125" s="73"/>
    </row>
    <row r="126" spans="1:14" ht="12.75">
      <c r="A126" s="2">
        <f t="shared" si="32"/>
        <v>3</v>
      </c>
      <c r="B126" s="131" t="s">
        <v>92</v>
      </c>
      <c r="C126" s="131"/>
      <c r="D126" s="3"/>
      <c r="E126" s="3"/>
      <c r="F126" s="3"/>
      <c r="G126" s="3"/>
      <c r="H126" s="3"/>
      <c r="I126" s="66"/>
      <c r="J126" s="3"/>
      <c r="K126" s="3"/>
      <c r="L126" s="66"/>
      <c r="M126" s="3"/>
      <c r="N126" s="73"/>
    </row>
    <row r="127" spans="1:14" ht="12.75">
      <c r="A127" s="2">
        <f t="shared" si="32"/>
        <v>4</v>
      </c>
      <c r="B127" s="131" t="s">
        <v>306</v>
      </c>
      <c r="C127" s="131"/>
      <c r="D127" s="3"/>
      <c r="E127" s="3"/>
      <c r="F127" s="3"/>
      <c r="G127" s="3"/>
      <c r="H127" s="3"/>
      <c r="I127" s="66"/>
      <c r="J127" s="3"/>
      <c r="K127" s="3"/>
      <c r="L127" s="66"/>
      <c r="M127" s="3"/>
      <c r="N127" s="73"/>
    </row>
    <row r="128" spans="1:14" ht="12.75">
      <c r="A128" s="2">
        <f t="shared" si="32"/>
        <v>5</v>
      </c>
      <c r="B128" s="131" t="s">
        <v>93</v>
      </c>
      <c r="C128" s="131"/>
      <c r="D128" s="3"/>
      <c r="E128" s="3"/>
      <c r="F128" s="3"/>
      <c r="G128" s="3"/>
      <c r="H128" s="3"/>
      <c r="I128" s="66"/>
      <c r="J128" s="3"/>
      <c r="K128" s="3"/>
      <c r="L128" s="66"/>
      <c r="M128" s="3"/>
      <c r="N128" s="73"/>
    </row>
    <row r="129" spans="1:14" ht="12.75">
      <c r="A129" s="2">
        <f t="shared" si="32"/>
        <v>6</v>
      </c>
      <c r="B129" s="131" t="s">
        <v>248</v>
      </c>
      <c r="C129" s="131"/>
      <c r="D129" s="3"/>
      <c r="E129" s="3"/>
      <c r="F129" s="3"/>
      <c r="G129" s="3"/>
      <c r="H129" s="3"/>
      <c r="I129" s="66"/>
      <c r="J129" s="3"/>
      <c r="K129" s="3"/>
      <c r="L129" s="66"/>
      <c r="M129" s="3"/>
      <c r="N129" s="73"/>
    </row>
    <row r="130" spans="1:14" ht="12.75">
      <c r="A130" s="2">
        <f t="shared" si="32"/>
        <v>7</v>
      </c>
      <c r="B130" s="131" t="s">
        <v>94</v>
      </c>
      <c r="C130" s="131"/>
      <c r="D130" s="3"/>
      <c r="E130" s="3"/>
      <c r="F130" s="3"/>
      <c r="G130" s="3"/>
      <c r="H130" s="3"/>
      <c r="I130" s="66"/>
      <c r="J130" s="3"/>
      <c r="K130" s="3"/>
      <c r="L130" s="66"/>
      <c r="M130" s="3"/>
      <c r="N130" s="73"/>
    </row>
  </sheetData>
  <mergeCells count="30">
    <mergeCell ref="B130:C130"/>
    <mergeCell ref="A1:A3"/>
    <mergeCell ref="B1:B3"/>
    <mergeCell ref="C1:C3"/>
    <mergeCell ref="B126:C126"/>
    <mergeCell ref="B127:C127"/>
    <mergeCell ref="B128:C128"/>
    <mergeCell ref="B129:C129"/>
    <mergeCell ref="A121:N121"/>
    <mergeCell ref="B123:C123"/>
    <mergeCell ref="B124:C124"/>
    <mergeCell ref="B125:C125"/>
    <mergeCell ref="A18:N18"/>
    <mergeCell ref="A59:N59"/>
    <mergeCell ref="A80:N80"/>
    <mergeCell ref="A75:N75"/>
    <mergeCell ref="A40:N40"/>
    <mergeCell ref="A42:C42"/>
    <mergeCell ref="A45:N45"/>
    <mergeCell ref="A54:N54"/>
    <mergeCell ref="A112:C112"/>
    <mergeCell ref="A19:N19"/>
    <mergeCell ref="D1:L1"/>
    <mergeCell ref="M1:M3"/>
    <mergeCell ref="N1:N3"/>
    <mergeCell ref="D2:I2"/>
    <mergeCell ref="J2:L2"/>
    <mergeCell ref="A14:N14"/>
    <mergeCell ref="A6:N6"/>
    <mergeCell ref="A16:C16"/>
  </mergeCells>
  <printOptions horizontalCentered="1" verticalCentered="1"/>
  <pageMargins left="0.15748031496062992" right="0.15748031496062992" top="1.1811023622047245" bottom="0.984251968503937" header="0.5118110236220472" footer="0.5118110236220472"/>
  <pageSetup horizontalDpi="600" verticalDpi="600" orientation="landscape" paperSize="9" r:id="rId1"/>
  <headerFooter alignWithMargins="0">
    <oddHeader>&amp;CУчебен план 
АГРОБИЗНЕС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miglena</dc:creator>
  <cp:keywords/>
  <dc:description/>
  <cp:lastModifiedBy>mim_2</cp:lastModifiedBy>
  <cp:lastPrinted>2006-08-24T15:03:25Z</cp:lastPrinted>
  <dcterms:created xsi:type="dcterms:W3CDTF">2006-08-02T12:40:26Z</dcterms:created>
  <dcterms:modified xsi:type="dcterms:W3CDTF">2006-10-20T17:03:03Z</dcterms:modified>
  <cp:category/>
  <cp:version/>
  <cp:contentType/>
  <cp:contentStatus/>
</cp:coreProperties>
</file>